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Rose 2015\CPIC Job\Carbamazepine Guideline\"/>
    </mc:Choice>
  </mc:AlternateContent>
  <bookViews>
    <workbookView xWindow="0" yWindow="0" windowWidth="20490" windowHeight="7755"/>
  </bookViews>
  <sheets>
    <sheet name="Allele frequency by race" sheetId="4" r:id="rId1"/>
    <sheet name="Methods" sheetId="7" r:id="rId2"/>
    <sheet name="References" sheetId="5" r:id="rId3"/>
    <sheet name="change log" sheetId="6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5" i="5" l="1"/>
  <c r="O248" i="5"/>
  <c r="N248" i="5"/>
  <c r="L248" i="5"/>
  <c r="O247" i="5"/>
  <c r="N247" i="5"/>
  <c r="L247" i="5"/>
  <c r="O246" i="5"/>
  <c r="N246" i="5"/>
  <c r="L246" i="5"/>
  <c r="M241" i="5"/>
  <c r="M246" i="5"/>
  <c r="O238" i="5"/>
  <c r="N238" i="5"/>
  <c r="L238" i="5"/>
  <c r="O237" i="5"/>
  <c r="N237" i="5"/>
  <c r="L237" i="5"/>
  <c r="O236" i="5"/>
  <c r="N236" i="5"/>
  <c r="L236" i="5"/>
  <c r="M238" i="5"/>
  <c r="M237" i="5"/>
  <c r="M236" i="5"/>
  <c r="O227" i="5"/>
  <c r="N227" i="5"/>
  <c r="L227" i="5"/>
  <c r="O226" i="5"/>
  <c r="N226" i="5"/>
  <c r="L226" i="5"/>
  <c r="O225" i="5"/>
  <c r="N225" i="5"/>
  <c r="M227" i="5"/>
  <c r="M226" i="5"/>
  <c r="M225" i="5"/>
  <c r="O197" i="5"/>
  <c r="N197" i="5"/>
  <c r="L197" i="5"/>
  <c r="O196" i="5"/>
  <c r="N196" i="5"/>
  <c r="L196" i="5"/>
  <c r="O195" i="5"/>
  <c r="N195" i="5"/>
  <c r="L195" i="5"/>
  <c r="M197" i="5"/>
  <c r="M196" i="5"/>
  <c r="M195" i="5"/>
  <c r="O130" i="5"/>
  <c r="N130" i="5"/>
  <c r="L130" i="5"/>
  <c r="O129" i="5"/>
  <c r="N129" i="5"/>
  <c r="L129" i="5"/>
  <c r="O128" i="5"/>
  <c r="N128" i="5"/>
  <c r="L128" i="5"/>
  <c r="M130" i="5"/>
  <c r="M129" i="5"/>
  <c r="M128" i="5"/>
  <c r="O63" i="5"/>
  <c r="N63" i="5"/>
  <c r="L63" i="5"/>
  <c r="O62" i="5"/>
  <c r="N62" i="5"/>
  <c r="L62" i="5"/>
  <c r="O61" i="5"/>
  <c r="N61" i="5"/>
  <c r="L61" i="5"/>
  <c r="M63" i="5"/>
  <c r="M62" i="5"/>
  <c r="M61" i="5"/>
  <c r="O33" i="5"/>
  <c r="N33" i="5"/>
  <c r="L33" i="5"/>
  <c r="O32" i="5"/>
  <c r="N32" i="5"/>
  <c r="L32" i="5"/>
  <c r="O31" i="5"/>
  <c r="N31" i="5"/>
  <c r="L31" i="5"/>
  <c r="M33" i="5"/>
  <c r="M32" i="5"/>
  <c r="M31" i="5"/>
  <c r="O12" i="5"/>
  <c r="N12" i="5"/>
  <c r="L12" i="5"/>
  <c r="O11" i="5"/>
  <c r="N11" i="5"/>
  <c r="L11" i="5"/>
  <c r="N10" i="5"/>
  <c r="L10" i="5"/>
  <c r="M10" i="5"/>
  <c r="M11" i="5"/>
  <c r="M12" i="5"/>
  <c r="M248" i="5"/>
  <c r="M247" i="5"/>
</calcChain>
</file>

<file path=xl/sharedStrings.xml><?xml version="1.0" encoding="utf-8"?>
<sst xmlns="http://schemas.openxmlformats.org/spreadsheetml/2006/main" count="695" uniqueCount="269">
  <si>
    <t>Caucasian (European + North American) Allele Frequency</t>
  </si>
  <si>
    <t>East Asian Allele Frequency</t>
  </si>
  <si>
    <t>Middle Eastern Allele Frequency</t>
  </si>
  <si>
    <t>Oceanian Allele Frequency</t>
  </si>
  <si>
    <t>South/Central Asian Allele Frequency</t>
  </si>
  <si>
    <t>African Allele Frequency</t>
  </si>
  <si>
    <t>African American Allele Frequency</t>
  </si>
  <si>
    <t>Americas Allele Frequency</t>
  </si>
  <si>
    <t>EN</t>
  </si>
  <si>
    <t>Authors</t>
  </si>
  <si>
    <t>Year</t>
  </si>
  <si>
    <t>PMID</t>
  </si>
  <si>
    <t>Major ethnicity</t>
  </si>
  <si>
    <t>Population</t>
  </si>
  <si>
    <t>Add'l population info</t>
  </si>
  <si>
    <t>Subject type</t>
  </si>
  <si>
    <t>N               Subjects genotyped</t>
  </si>
  <si>
    <t>Africa</t>
  </si>
  <si>
    <t>African-American</t>
  </si>
  <si>
    <t>African American</t>
  </si>
  <si>
    <t>Average</t>
  </si>
  <si>
    <t>Min</t>
  </si>
  <si>
    <t>Max</t>
  </si>
  <si>
    <t>Americas</t>
  </si>
  <si>
    <t>East Asia</t>
  </si>
  <si>
    <t>Chinese</t>
  </si>
  <si>
    <t>Central/South Asians</t>
  </si>
  <si>
    <t>Europe</t>
  </si>
  <si>
    <t>Middle East</t>
  </si>
  <si>
    <t>Oceania</t>
  </si>
  <si>
    <t>date</t>
  </si>
  <si>
    <t>Change Note</t>
  </si>
  <si>
    <t>For full references see "References" tab.</t>
  </si>
  <si>
    <r>
      <t>a</t>
    </r>
    <r>
      <rPr>
        <sz val="12"/>
        <color rgb="FF000000"/>
        <rFont val="Calibri"/>
        <scheme val="minor"/>
      </rPr>
      <t xml:space="preserve">Average frequencies based on the reported frequencies in one or multiple studies. </t>
    </r>
  </si>
  <si>
    <r>
      <t>b</t>
    </r>
    <r>
      <rPr>
        <sz val="12"/>
        <color theme="1"/>
        <rFont val="Calibri"/>
        <family val="2"/>
        <scheme val="minor"/>
      </rPr>
      <t>Worldwide race/ethnic designations are based on the Human Genome Diversity Project- Centre d'Etude du Polymorphisme Humain (HGDP-CEPH), with the addition of the 'African American' group.</t>
    </r>
  </si>
  <si>
    <r>
      <t>Frequencies</t>
    </r>
    <r>
      <rPr>
        <b/>
        <vertAlign val="superscript"/>
        <sz val="12"/>
        <color theme="1"/>
        <rFont val="Calibri"/>
        <scheme val="minor"/>
      </rPr>
      <t xml:space="preserve">a  </t>
    </r>
    <r>
      <rPr>
        <b/>
        <sz val="12"/>
        <color theme="1"/>
        <rFont val="Calibri"/>
        <scheme val="minor"/>
      </rPr>
      <t>of HLA-B and HLA-A variants in major race/ethnic groups</t>
    </r>
    <r>
      <rPr>
        <b/>
        <vertAlign val="superscript"/>
        <sz val="12"/>
        <color theme="1"/>
        <rFont val="Calibri"/>
        <scheme val="minor"/>
      </rPr>
      <t>b</t>
    </r>
  </si>
  <si>
    <t>HLA allele</t>
  </si>
  <si>
    <t>version 1</t>
  </si>
  <si>
    <t>HLA-B*15:02</t>
  </si>
  <si>
    <t>HLA-A*31:01</t>
  </si>
  <si>
    <t>Sri Lanka</t>
  </si>
  <si>
    <t>Gunathilake KM</t>
  </si>
  <si>
    <t>Koreans</t>
  </si>
  <si>
    <t>HLA-B*58:01</t>
  </si>
  <si>
    <t>HLA-B*57:01</t>
  </si>
  <si>
    <t>Park HJ</t>
  </si>
  <si>
    <t>NA</t>
  </si>
  <si>
    <t>1891 for HLA-A; 2009 for HLA-B</t>
  </si>
  <si>
    <t>Thai</t>
  </si>
  <si>
    <t>Puangpetch A</t>
  </si>
  <si>
    <t>bone marrow registry</t>
  </si>
  <si>
    <t>Park H</t>
  </si>
  <si>
    <t>Chinese Han from Zhejiang province</t>
  </si>
  <si>
    <t>He Y</t>
  </si>
  <si>
    <t>bone marrow donors</t>
  </si>
  <si>
    <t>Japanese</t>
  </si>
  <si>
    <t>5824 families across Japan</t>
  </si>
  <si>
    <t>Ikeda N</t>
  </si>
  <si>
    <t>Bulgarian</t>
  </si>
  <si>
    <t>ND</t>
  </si>
  <si>
    <t>Ivanova M</t>
  </si>
  <si>
    <t>Sanchez-Velasco P</t>
  </si>
  <si>
    <t>India</t>
  </si>
  <si>
    <t>5 patients with CBZ-SJS and 52 CBZ-tolerant controls</t>
  </si>
  <si>
    <t>Khor AH</t>
  </si>
  <si>
    <t>Gonzalez-Galarza FF</t>
  </si>
  <si>
    <t>http://allelefrequencies.net</t>
  </si>
  <si>
    <t>Allele * Frequencies search for HLA-A*31:01: http://www.allelefrequencies.net/hla6006a.asp?hla_locus_type=Classical&amp;hla_locus=&amp;hla_allele1=A*31%3A01&amp;hla_allele2=A*31%3A01&amp;hla_selection=&amp;hla_pop_selection=&amp;hla_population=&amp;hla_country=&amp;hla_dataset=&amp;hla_region=&amp;hla_ethnic=&amp;hla_study=&amp;hla_order=order_1&amp;hla_sample_size_pattern=equal&amp;hla_sample_size=&amp;hla_sample_year_pattern=equal&amp;hla_sample_year=&amp;hla_level_pattern=equal&amp;hla_level=&amp;standard=a&amp;hla_show=</t>
  </si>
  <si>
    <t xml:space="preserve"> Argentina Gran Chaco Eastern Toba </t>
  </si>
  <si>
    <t xml:space="preserve"> Brazil Vale do Ribeira Quilombos </t>
  </si>
  <si>
    <t xml:space="preserve"> Chile Mapuches </t>
  </si>
  <si>
    <t xml:space="preserve"> Mexico City Mestizo pop 2 </t>
  </si>
  <si>
    <t xml:space="preserve"> USA Hispanic pop 2 </t>
  </si>
  <si>
    <t xml:space="preserve"> Uganda Kampala pop 2 </t>
  </si>
  <si>
    <t xml:space="preserve"> USA Arizona Gila River Amerindian </t>
  </si>
  <si>
    <t xml:space="preserve"> USA African American pop 4 </t>
  </si>
  <si>
    <t xml:space="preserve"> China Jiangsu Han </t>
  </si>
  <si>
    <t xml:space="preserve"> China Jiangsu Province Han </t>
  </si>
  <si>
    <t xml:space="preserve"> China Southwest Dai </t>
  </si>
  <si>
    <t xml:space="preserve"> China Yunnan Bulang </t>
  </si>
  <si>
    <t xml:space="preserve"> China Yunnan Hani </t>
  </si>
  <si>
    <t xml:space="preserve"> China Yunnan Province Han </t>
  </si>
  <si>
    <t xml:space="preserve"> Hong Kong Chinese BMDR </t>
  </si>
  <si>
    <t xml:space="preserve"> Hong Kong Chinese cord blood registry </t>
  </si>
  <si>
    <t xml:space="preserve"> Malaysia Peninsular Chinese </t>
  </si>
  <si>
    <t xml:space="preserve"> Malaysia Peninsular Malay </t>
  </si>
  <si>
    <t xml:space="preserve"> South Korea pop 10 </t>
  </si>
  <si>
    <t xml:space="preserve"> Taiwan Han Chinese </t>
  </si>
  <si>
    <t xml:space="preserve"> Taiwan pop 2 </t>
  </si>
  <si>
    <t xml:space="preserve"> Taiwan pop 3 </t>
  </si>
  <si>
    <t xml:space="preserve"> Taiwan Tzu Chi Cord Blood Bank </t>
  </si>
  <si>
    <t xml:space="preserve"> Thailand Northeast pop 2 </t>
  </si>
  <si>
    <t xml:space="preserve"> USA Asian pop 2 </t>
  </si>
  <si>
    <t xml:space="preserve"> Croatia pop 4 </t>
  </si>
  <si>
    <t xml:space="preserve"> Czech Republic NMDR </t>
  </si>
  <si>
    <t xml:space="preserve"> England North West </t>
  </si>
  <si>
    <t xml:space="preserve"> Germany DKMS - Austria minority </t>
  </si>
  <si>
    <t xml:space="preserve"> Germany DKMS - Bosnia and Herzegovina minority </t>
  </si>
  <si>
    <t xml:space="preserve"> Germany DKMS - China minority </t>
  </si>
  <si>
    <t xml:space="preserve"> Germany DKMS - Croatia minority </t>
  </si>
  <si>
    <t xml:space="preserve"> Germany DKMS - France minority </t>
  </si>
  <si>
    <t xml:space="preserve"> Germany DKMS - Greece minority </t>
  </si>
  <si>
    <t xml:space="preserve"> Germany DKMS - Italy minority </t>
  </si>
  <si>
    <t xml:space="preserve"> Germany DKMS - Netherlands minority </t>
  </si>
  <si>
    <t xml:space="preserve"> Germany DKMS - Portugal minority </t>
  </si>
  <si>
    <t xml:space="preserve"> Germany DKMS - Romania minority </t>
  </si>
  <si>
    <t xml:space="preserve"> Germany DKMS - Spain minority </t>
  </si>
  <si>
    <t xml:space="preserve"> Germany DKMS - Turkey minority </t>
  </si>
  <si>
    <t xml:space="preserve"> Germany DKMS - United Kingdom minority </t>
  </si>
  <si>
    <t xml:space="preserve"> Germany pop 6 </t>
  </si>
  <si>
    <t xml:space="preserve"> Germany pop 8 </t>
  </si>
  <si>
    <t xml:space="preserve"> Ghana Ga-Adangbe </t>
  </si>
  <si>
    <t xml:space="preserve"> Israel Arab </t>
  </si>
  <si>
    <t xml:space="preserve"> Israel Argentina Jews </t>
  </si>
  <si>
    <t xml:space="preserve"> Israel Ashkenazi Jews </t>
  </si>
  <si>
    <t xml:space="preserve"> Israel Bukhara Jews </t>
  </si>
  <si>
    <t xml:space="preserve"> Israel Druze </t>
  </si>
  <si>
    <t xml:space="preserve"> Israel Ethiopia Jews </t>
  </si>
  <si>
    <t xml:space="preserve"> Israel Georgia Jews </t>
  </si>
  <si>
    <t xml:space="preserve"> Israel Iran Jews </t>
  </si>
  <si>
    <t xml:space="preserve"> Israel Iraq Jews </t>
  </si>
  <si>
    <t xml:space="preserve"> Israel Kavkazi Jews </t>
  </si>
  <si>
    <t xml:space="preserve"> Israel Libya Jews </t>
  </si>
  <si>
    <t xml:space="preserve"> Israel Morocco Jews </t>
  </si>
  <si>
    <t xml:space="preserve"> Israel Poland Jews </t>
  </si>
  <si>
    <t xml:space="preserve"> Israel Tunisia Jews </t>
  </si>
  <si>
    <t xml:space="preserve"> Israel USA Jews </t>
  </si>
  <si>
    <t xml:space="preserve"> Israel USSR Jews </t>
  </si>
  <si>
    <t xml:space="preserve"> Israel YemenJews </t>
  </si>
  <si>
    <t xml:space="preserve"> Italy pop 5 </t>
  </si>
  <si>
    <t xml:space="preserve"> Japan pop 16 </t>
  </si>
  <si>
    <t xml:space="preserve"> Netherlands Leiden </t>
  </si>
  <si>
    <t xml:space="preserve"> New Zealand Maori with Admixed History </t>
  </si>
  <si>
    <t xml:space="preserve"> Poland DKMS </t>
  </si>
  <si>
    <t xml:space="preserve"> Sweden Northern Sami </t>
  </si>
  <si>
    <t xml:space="preserve"> Sweden Southern Sami </t>
  </si>
  <si>
    <t xml:space="preserve"> Switzerland Aargau-Solothurn </t>
  </si>
  <si>
    <t xml:space="preserve"> Switzerland Basel </t>
  </si>
  <si>
    <t xml:space="preserve"> Switzerland Bern </t>
  </si>
  <si>
    <t xml:space="preserve"> Switzerland Geneva pop 2 </t>
  </si>
  <si>
    <t xml:space="preserve"> Switzerland Graubunden </t>
  </si>
  <si>
    <t xml:space="preserve"> Switzerland Lausanne </t>
  </si>
  <si>
    <t xml:space="preserve"> Switzerland Lugano </t>
  </si>
  <si>
    <t xml:space="preserve"> Switzerland Luzern </t>
  </si>
  <si>
    <t xml:space="preserve"> Switzerland Sion </t>
  </si>
  <si>
    <t xml:space="preserve"> Switzerland St Gallen </t>
  </si>
  <si>
    <t xml:space="preserve"> Switzerland Zurich </t>
  </si>
  <si>
    <t xml:space="preserve"> USA Caucasian pop 4 </t>
  </si>
  <si>
    <t xml:space="preserve"> USA Eastern European </t>
  </si>
  <si>
    <t xml:space="preserve"> USA San Francisco Caucasian </t>
  </si>
  <si>
    <t xml:space="preserve"> USA NMDP African </t>
  </si>
  <si>
    <t xml:space="preserve"> USA NMDP African American </t>
  </si>
  <si>
    <t xml:space="preserve"> USA NMDP Alaska Native or Aleut </t>
  </si>
  <si>
    <t xml:space="preserve"> USA NMDP Caribean Black </t>
  </si>
  <si>
    <t xml:space="preserve"> USA NMDP Caribean Hispanic </t>
  </si>
  <si>
    <t xml:space="preserve"> USA NMDP Caribean Indian </t>
  </si>
  <si>
    <t xml:space="preserve"> USA NMDP Chinese </t>
  </si>
  <si>
    <t xml:space="preserve"> USA NMDP European Caucasian </t>
  </si>
  <si>
    <t xml:space="preserve"> USA NMDP Filipino </t>
  </si>
  <si>
    <t xml:space="preserve"> USA NMDP Hawaiian or other Pacific Islander </t>
  </si>
  <si>
    <t xml:space="preserve"> USA NMDP Hispanic South or Central American </t>
  </si>
  <si>
    <t xml:space="preserve"> USA NMDP Japanese </t>
  </si>
  <si>
    <t xml:space="preserve"> USA NMDP Korean </t>
  </si>
  <si>
    <t xml:space="preserve"> USA NMDP Mexican or Chicano </t>
  </si>
  <si>
    <t xml:space="preserve"> USA NMDP Middle Eastern or North Coast of Africa </t>
  </si>
  <si>
    <t xml:space="preserve"> USA NMDP North American Indian </t>
  </si>
  <si>
    <t xml:space="preserve"> USA NMDP South Asian Indian </t>
  </si>
  <si>
    <t xml:space="preserve"> USA NMDP Southeast Asian </t>
  </si>
  <si>
    <t xml:space="preserve"> USA NMDP Vietnamese </t>
  </si>
  <si>
    <t xml:space="preserve"> Australia Yuendumu Aborigine </t>
  </si>
  <si>
    <t xml:space="preserve"> Australia New South Wales Caucasian </t>
  </si>
  <si>
    <t xml:space="preserve"> China Beijing pop 2 </t>
  </si>
  <si>
    <t xml:space="preserve"> China Beijing Shijiazhuang Tianjian Han </t>
  </si>
  <si>
    <t xml:space="preserve"> China Canton Han </t>
  </si>
  <si>
    <t xml:space="preserve"> China Guangdong Province Meizhou Han </t>
  </si>
  <si>
    <t xml:space="preserve"> China Guangxi Region Maonan </t>
  </si>
  <si>
    <t xml:space="preserve"> China Guangzhou </t>
  </si>
  <si>
    <t xml:space="preserve"> China Guizhou Province Bouyei </t>
  </si>
  <si>
    <t xml:space="preserve"> China Guizhou Province Shui </t>
  </si>
  <si>
    <t xml:space="preserve"> China Inner Mongolia Region </t>
  </si>
  <si>
    <t xml:space="preserve"> China North Han </t>
  </si>
  <si>
    <t xml:space="preserve"> China Qinghai Province Hui </t>
  </si>
  <si>
    <t xml:space="preserve"> China South Han </t>
  </si>
  <si>
    <t xml:space="preserve"> China Tibet Region Tibetan </t>
  </si>
  <si>
    <t xml:space="preserve"> China Yunnan Province Jinuo </t>
  </si>
  <si>
    <t xml:space="preserve"> China Yunnan Province Lisu </t>
  </si>
  <si>
    <t xml:space="preserve"> China Yunnan Province Nu </t>
  </si>
  <si>
    <t xml:space="preserve"> China Yunnan Province Wa </t>
  </si>
  <si>
    <t xml:space="preserve"> Czech Republic </t>
  </si>
  <si>
    <t xml:space="preserve"> Hong Kong Chinese </t>
  </si>
  <si>
    <t xml:space="preserve"> Indonesia Java Western </t>
  </si>
  <si>
    <t xml:space="preserve"> Indonesia Sundanese and Javanese </t>
  </si>
  <si>
    <t xml:space="preserve"> Ireland Northern </t>
  </si>
  <si>
    <t xml:space="preserve"> Italy Bergamo </t>
  </si>
  <si>
    <t xml:space="preserve"> Italy South Campania Region </t>
  </si>
  <si>
    <t xml:space="preserve"> Japan pop 3 </t>
  </si>
  <si>
    <t xml:space="preserve"> Mexico City Mestizo </t>
  </si>
  <si>
    <t xml:space="preserve"> Oman </t>
  </si>
  <si>
    <t xml:space="preserve"> Singapore Chinese </t>
  </si>
  <si>
    <t xml:space="preserve"> Singapore Thai </t>
  </si>
  <si>
    <t xml:space="preserve"> Singapore Riau Malay </t>
  </si>
  <si>
    <t xml:space="preserve"> South Africa Caucasians </t>
  </si>
  <si>
    <t xml:space="preserve"> South Africa Natal Zulu </t>
  </si>
  <si>
    <t xml:space="preserve"> South Korea pop 3 </t>
  </si>
  <si>
    <t xml:space="preserve"> South Korea pop 8 </t>
  </si>
  <si>
    <t xml:space="preserve"> Taiwan Atayal </t>
  </si>
  <si>
    <t xml:space="preserve"> Taiwan Bunun </t>
  </si>
  <si>
    <t xml:space="preserve"> Taiwan Minnan pop 1 </t>
  </si>
  <si>
    <t xml:space="preserve"> United Arab Emirates pop 2 </t>
  </si>
  <si>
    <t xml:space="preserve"> USA African American </t>
  </si>
  <si>
    <t xml:space="preserve"> USA African American Bethesda </t>
  </si>
  <si>
    <t xml:space="preserve"> USA Alaska Yupik </t>
  </si>
  <si>
    <t xml:space="preserve"> USA Asian </t>
  </si>
  <si>
    <t xml:space="preserve"> USA Caucasian Bethesda </t>
  </si>
  <si>
    <t xml:space="preserve"> USA Caucasian pop 2 </t>
  </si>
  <si>
    <t xml:space="preserve"> USA Hispanic </t>
  </si>
  <si>
    <t xml:space="preserve"> USA Mexican American Mestizo </t>
  </si>
  <si>
    <t xml:space="preserve"> USA NMDP American Indian South or Central America </t>
  </si>
  <si>
    <t xml:space="preserve"> USA North American Native </t>
  </si>
  <si>
    <t xml:space="preserve"> USA Philadelphia Caucasian </t>
  </si>
  <si>
    <t xml:space="preserve"> USA San Antonio Caucasian </t>
  </si>
  <si>
    <t xml:space="preserve"> USA South Texas Hispanic </t>
  </si>
  <si>
    <t xml:space="preserve"> Vietnam Hanoi Kinh pop 2 </t>
  </si>
  <si>
    <t xml:space="preserve"> Armenia combined Regions </t>
  </si>
  <si>
    <t xml:space="preserve"> Australia Cape York Peninsula Aborigine </t>
  </si>
  <si>
    <t xml:space="preserve"> Austria </t>
  </si>
  <si>
    <t xml:space="preserve"> Brazil Mixed </t>
  </si>
  <si>
    <t xml:space="preserve"> China Guangzhou Han </t>
  </si>
  <si>
    <t xml:space="preserve"> France Southeast </t>
  </si>
  <si>
    <t xml:space="preserve"> Georgia Tibilisi </t>
  </si>
  <si>
    <t xml:space="preserve"> India Andhra Pradesh Golla </t>
  </si>
  <si>
    <t xml:space="preserve"> Iran Baloch </t>
  </si>
  <si>
    <t xml:space="preserve"> Ireland South </t>
  </si>
  <si>
    <t xml:space="preserve"> Israel Arab Druze </t>
  </si>
  <si>
    <t xml:space="preserve"> Israel Ashkenazi and Non Ashkenazi Jews </t>
  </si>
  <si>
    <t xml:space="preserve"> Jordan Amman </t>
  </si>
  <si>
    <t xml:space="preserve"> Kenya </t>
  </si>
  <si>
    <t xml:space="preserve"> Kenya Luo </t>
  </si>
  <si>
    <t xml:space="preserve"> Kenya Nandi </t>
  </si>
  <si>
    <t xml:space="preserve"> Macedonia pop 4 </t>
  </si>
  <si>
    <t xml:space="preserve"> Mali Bandiagara </t>
  </si>
  <si>
    <t xml:space="preserve"> Mexico Oaxaca Mixtec </t>
  </si>
  <si>
    <t xml:space="preserve"> Poland </t>
  </si>
  <si>
    <t xml:space="preserve"> Saudi Arabia Guraiat and Hail </t>
  </si>
  <si>
    <t xml:space="preserve"> Serbia pop 2 </t>
  </si>
  <si>
    <t xml:space="preserve"> Sudan Mixed </t>
  </si>
  <si>
    <t xml:space="preserve"> Tunisia </t>
  </si>
  <si>
    <t xml:space="preserve"> USA African American pop 8 </t>
  </si>
  <si>
    <t xml:space="preserve"> USA European American pop 2 </t>
  </si>
  <si>
    <t xml:space="preserve"> USA South Dakota Lakota Sioux </t>
  </si>
  <si>
    <t xml:space="preserve"> Zimbabwe Harare Shona </t>
  </si>
  <si>
    <t xml:space="preserve"> Cameroon Beti </t>
  </si>
  <si>
    <t xml:space="preserve"> Romania</t>
  </si>
  <si>
    <t xml:space="preserve"> Croatia</t>
  </si>
  <si>
    <t xml:space="preserve"> Thailand</t>
  </si>
  <si>
    <t xml:space="preserve"> Guatemala Mayan </t>
  </si>
  <si>
    <t xml:space="preserve"> Japan Central </t>
  </si>
  <si>
    <t xml:space="preserve"> Kenya, Nyanza Province, Luo tribe </t>
  </si>
  <si>
    <t xml:space="preserve"> Mexico Guadalajara Mestizo pop 2 </t>
  </si>
  <si>
    <t xml:space="preserve"> Senegal Niokholo Mandenka </t>
  </si>
  <si>
    <t xml:space="preserve"> South Africa Black </t>
  </si>
  <si>
    <t xml:space="preserve"> Tunisia pop 3 </t>
  </si>
  <si>
    <t xml:space="preserve"> Uganda Kampala </t>
  </si>
  <si>
    <t xml:space="preserve"> USA African American pop 3 </t>
  </si>
  <si>
    <t xml:space="preserve"> USA Italy Ancestry </t>
  </si>
  <si>
    <t xml:space="preserve"> USA Spain Ancestry </t>
  </si>
  <si>
    <t xml:space="preserve"> Wales </t>
  </si>
  <si>
    <t>Took HLA allele frequencies from Allele * Frequencies for populations &gt;99 subjects</t>
  </si>
  <si>
    <t xml:space="preserve"> Jordanians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</si>
</sst>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scheme val="minor"/>
    </font>
    <font>
      <b/>
      <vertAlign val="superscript"/>
      <sz val="12"/>
      <color theme="1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vertAlign val="superscript"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i/>
      <vertAlign val="superscript"/>
      <sz val="12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21" fillId="33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" fillId="0" borderId="0" xfId="0" applyFont="1"/>
    <xf numFmtId="0" fontId="31" fillId="0" borderId="10" xfId="0" applyFont="1" applyBorder="1" applyAlignment="1">
      <alignment horizontal="center" wrapText="1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2" fontId="31" fillId="0" borderId="10" xfId="0" applyNumberFormat="1" applyFont="1" applyFill="1" applyBorder="1" applyAlignment="1">
      <alignment horizontal="center" vertical="center"/>
    </xf>
    <xf numFmtId="2" fontId="31" fillId="0" borderId="10" xfId="0" applyNumberFormat="1" applyFont="1" applyBorder="1" applyAlignment="1">
      <alignment horizontal="center" vertical="center" wrapText="1"/>
    </xf>
    <xf numFmtId="2" fontId="31" fillId="0" borderId="10" xfId="0" applyNumberFormat="1" applyFont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1" fontId="31" fillId="0" borderId="10" xfId="0" applyNumberFormat="1" applyFont="1" applyFill="1" applyBorder="1" applyAlignment="1">
      <alignment horizontal="center" vertical="center"/>
    </xf>
    <xf numFmtId="0" fontId="31" fillId="0" borderId="10" xfId="0" applyNumberFormat="1" applyFont="1" applyFill="1" applyBorder="1" applyAlignment="1">
      <alignment horizontal="center" vertical="center"/>
    </xf>
    <xf numFmtId="0" fontId="31" fillId="0" borderId="10" xfId="0" applyNumberFormat="1" applyFont="1" applyBorder="1" applyAlignment="1">
      <alignment horizontal="center" vertical="center"/>
    </xf>
    <xf numFmtId="1" fontId="3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1" fillId="0" borderId="10" xfId="0" applyNumberFormat="1" applyFont="1" applyFill="1" applyBorder="1" applyAlignment="1" applyProtection="1">
      <alignment horizontal="center" vertical="center"/>
    </xf>
    <xf numFmtId="2" fontId="31" fillId="0" borderId="10" xfId="0" applyNumberFormat="1" applyFont="1" applyFill="1" applyBorder="1" applyAlignment="1" applyProtection="1">
      <alignment horizontal="center" vertical="center"/>
    </xf>
    <xf numFmtId="1" fontId="31" fillId="0" borderId="10" xfId="0" applyNumberFormat="1" applyFont="1" applyFill="1" applyBorder="1" applyAlignment="1" applyProtection="1">
      <alignment horizontal="center" vertical="center"/>
    </xf>
    <xf numFmtId="0" fontId="31" fillId="0" borderId="10" xfId="0" applyFont="1" applyFill="1" applyBorder="1" applyAlignment="1" applyProtection="1">
      <alignment horizontal="center" vertical="center"/>
    </xf>
    <xf numFmtId="0" fontId="31" fillId="33" borderId="10" xfId="0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/>
    </xf>
    <xf numFmtId="2" fontId="21" fillId="0" borderId="10" xfId="0" applyNumberFormat="1" applyFont="1" applyFill="1" applyBorder="1" applyAlignment="1">
      <alignment horizontal="center" vertical="center"/>
    </xf>
    <xf numFmtId="2" fontId="31" fillId="0" borderId="10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2" fontId="21" fillId="33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left"/>
    </xf>
    <xf numFmtId="1" fontId="31" fillId="0" borderId="10" xfId="0" applyNumberFormat="1" applyFont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31" fillId="0" borderId="10" xfId="0" applyFont="1" applyFill="1" applyBorder="1"/>
    <xf numFmtId="0" fontId="31" fillId="0" borderId="10" xfId="0" applyFont="1" applyBorder="1"/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10" xfId="0" applyFont="1" applyFill="1" applyBorder="1" applyAlignment="1" applyProtection="1">
      <alignment horizontal="left" vertical="center" wrapText="1"/>
    </xf>
    <xf numFmtId="2" fontId="31" fillId="0" borderId="10" xfId="0" applyNumberFormat="1" applyFont="1" applyFill="1" applyBorder="1" applyAlignment="1">
      <alignment horizontal="left" vertical="center"/>
    </xf>
    <xf numFmtId="0" fontId="31" fillId="0" borderId="10" xfId="0" applyFont="1" applyBorder="1" applyAlignment="1">
      <alignment horizontal="left" vertical="center" wrapText="1"/>
    </xf>
    <xf numFmtId="0" fontId="21" fillId="0" borderId="10" xfId="0" applyNumberFormat="1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 wrapText="1"/>
    </xf>
    <xf numFmtId="0" fontId="21" fillId="0" borderId="10" xfId="0" applyNumberFormat="1" applyFont="1" applyBorder="1" applyAlignment="1">
      <alignment horizontal="left" vertical="center"/>
    </xf>
    <xf numFmtId="0" fontId="31" fillId="0" borderId="10" xfId="0" applyFont="1" applyFill="1" applyBorder="1" applyAlignment="1">
      <alignment horizontal="left" vertical="center"/>
    </xf>
    <xf numFmtId="0" fontId="31" fillId="0" borderId="10" xfId="0" applyNumberFormat="1" applyFont="1" applyBorder="1" applyAlignment="1">
      <alignment horizontal="left" vertical="center"/>
    </xf>
    <xf numFmtId="165" fontId="21" fillId="0" borderId="10" xfId="0" applyNumberFormat="1" applyFont="1" applyFill="1" applyBorder="1" applyAlignment="1">
      <alignment horizontal="center" vertical="center" wrapText="1"/>
    </xf>
    <xf numFmtId="165" fontId="31" fillId="0" borderId="10" xfId="0" applyNumberFormat="1" applyFont="1" applyFill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/>
    </xf>
    <xf numFmtId="0" fontId="33" fillId="0" borderId="10" xfId="0" applyFont="1" applyBorder="1"/>
    <xf numFmtId="0" fontId="0" fillId="0" borderId="10" xfId="0" applyBorder="1"/>
    <xf numFmtId="2" fontId="31" fillId="33" borderId="10" xfId="0" applyNumberFormat="1" applyFont="1" applyFill="1" applyBorder="1" applyAlignment="1">
      <alignment horizontal="center" vertical="center"/>
    </xf>
    <xf numFmtId="2" fontId="31" fillId="33" borderId="10" xfId="0" applyNumberFormat="1" applyFont="1" applyFill="1" applyBorder="1" applyAlignment="1">
      <alignment horizontal="left" vertical="center"/>
    </xf>
    <xf numFmtId="0" fontId="20" fillId="0" borderId="10" xfId="0" applyNumberFormat="1" applyFont="1" applyFill="1" applyBorder="1" applyAlignment="1">
      <alignment horizontal="center" vertical="center" wrapText="1"/>
    </xf>
    <xf numFmtId="2" fontId="20" fillId="0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32" fillId="0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27" fillId="0" borderId="10" xfId="0" applyFont="1" applyBorder="1"/>
    <xf numFmtId="0" fontId="0" fillId="0" borderId="10" xfId="0" applyFill="1" applyBorder="1" applyAlignment="1">
      <alignment horizontal="left"/>
    </xf>
    <xf numFmtId="0" fontId="34" fillId="0" borderId="10" xfId="0" applyFont="1" applyBorder="1" applyAlignment="1">
      <alignment horizontal="left"/>
    </xf>
    <xf numFmtId="1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left" vertical="center"/>
    </xf>
    <xf numFmtId="0" fontId="20" fillId="0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5" fillId="0" borderId="10" xfId="0" applyNumberFormat="1" applyFont="1" applyFill="1" applyBorder="1" applyAlignment="1">
      <alignment horizontal="center" vertical="center" wrapText="1"/>
    </xf>
    <xf numFmtId="2" fontId="25" fillId="0" borderId="10" xfId="0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</cellXfs>
  <cellStyles count="38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D11" sqref="D11"/>
    </sheetView>
  </sheetViews>
  <sheetFormatPr defaultColWidth="8.85546875" defaultRowHeight="15.75"/>
  <cols>
    <col min="1" max="1" width="14.7109375" style="11" customWidth="1"/>
    <col min="2" max="2" width="12.85546875" style="11" customWidth="1"/>
    <col min="3" max="3" width="13" style="11" customWidth="1"/>
    <col min="4" max="4" width="15.42578125" style="11" customWidth="1"/>
    <col min="5" max="5" width="14.7109375" style="11" customWidth="1"/>
    <col min="6" max="7" width="13.85546875" style="11" customWidth="1"/>
    <col min="8" max="8" width="14" style="11" customWidth="1"/>
    <col min="9" max="9" width="12.85546875" style="11" customWidth="1"/>
    <col min="10" max="16384" width="8.85546875" style="11"/>
  </cols>
  <sheetData>
    <row r="1" spans="1:9" ht="18">
      <c r="A1" s="5" t="s">
        <v>35</v>
      </c>
    </row>
    <row r="2" spans="1:9" ht="72.95" customHeight="1">
      <c r="A2" s="83" t="s">
        <v>36</v>
      </c>
      <c r="B2" s="6" t="s">
        <v>5</v>
      </c>
      <c r="C2" s="6" t="s">
        <v>6</v>
      </c>
      <c r="D2" s="6" t="s">
        <v>0</v>
      </c>
      <c r="E2" s="6" t="s">
        <v>2</v>
      </c>
      <c r="F2" s="6" t="s">
        <v>1</v>
      </c>
      <c r="G2" s="6" t="s">
        <v>4</v>
      </c>
      <c r="H2" s="6" t="s">
        <v>7</v>
      </c>
      <c r="I2" s="6" t="s">
        <v>3</v>
      </c>
    </row>
    <row r="3" spans="1:9" ht="15" customHeight="1">
      <c r="A3" s="79" t="s">
        <v>39</v>
      </c>
      <c r="B3" s="80">
        <v>0.52249999999999996</v>
      </c>
      <c r="C3" s="15">
        <v>0.98</v>
      </c>
      <c r="D3" s="81">
        <v>2.8422500000000004</v>
      </c>
      <c r="E3" s="81">
        <v>1.1064285714285715</v>
      </c>
      <c r="F3" s="81">
        <v>3.3386785714285714</v>
      </c>
      <c r="G3" s="81">
        <v>2.1999999999999997</v>
      </c>
      <c r="H3" s="81">
        <v>6.4307692307692328</v>
      </c>
      <c r="I3" s="81">
        <v>0.66999999999999993</v>
      </c>
    </row>
    <row r="4" spans="1:9" ht="15" customHeight="1">
      <c r="A4" s="79" t="s">
        <v>38</v>
      </c>
      <c r="B4" s="80">
        <v>0</v>
      </c>
      <c r="C4" s="15">
        <v>9.5000000000000001E-2</v>
      </c>
      <c r="D4" s="81">
        <v>3.5833333333333335E-2</v>
      </c>
      <c r="E4" s="81">
        <v>0.06</v>
      </c>
      <c r="F4" s="81">
        <v>6.8779999999999974</v>
      </c>
      <c r="G4" s="81">
        <v>4.6391812865497073</v>
      </c>
      <c r="H4" s="81">
        <v>0.16307692307692306</v>
      </c>
      <c r="I4" s="81">
        <v>5.3649999999999993</v>
      </c>
    </row>
    <row r="5" spans="1:9" ht="15" customHeight="1">
      <c r="A5" s="79" t="s">
        <v>44</v>
      </c>
      <c r="B5" s="80">
        <v>5.5425000000000004</v>
      </c>
      <c r="C5" s="15">
        <v>3.8871428571428566</v>
      </c>
      <c r="D5" s="81">
        <v>1.3149999999999999</v>
      </c>
      <c r="E5" s="81">
        <v>2.4260869565217389</v>
      </c>
      <c r="F5" s="81">
        <v>6.1334310344827578</v>
      </c>
      <c r="G5" s="81">
        <v>4.54</v>
      </c>
      <c r="H5" s="81">
        <v>1.1119047619047617</v>
      </c>
      <c r="I5" s="81">
        <v>2.2983333333333333</v>
      </c>
    </row>
    <row r="6" spans="1:9">
      <c r="A6" s="7" t="s">
        <v>43</v>
      </c>
      <c r="B6" s="80">
        <v>0.79272727272727284</v>
      </c>
      <c r="C6" s="18">
        <v>0.1</v>
      </c>
      <c r="D6" s="81">
        <v>3.2301851851851859</v>
      </c>
      <c r="E6" s="81">
        <v>1.6965217391304346</v>
      </c>
      <c r="F6" s="81">
        <v>0.89982857142857153</v>
      </c>
      <c r="G6" s="81">
        <v>4.4933333333333332</v>
      </c>
      <c r="H6" s="81">
        <v>1.55</v>
      </c>
      <c r="I6" s="82">
        <v>1.1100000000000001</v>
      </c>
    </row>
    <row r="8" spans="1:9">
      <c r="A8" s="11" t="s">
        <v>32</v>
      </c>
    </row>
    <row r="9" spans="1:9" ht="18">
      <c r="A9" s="8" t="s">
        <v>33</v>
      </c>
    </row>
    <row r="10" spans="1:9" ht="18">
      <c r="A10" s="9" t="s">
        <v>34</v>
      </c>
    </row>
    <row r="11" spans="1:9" ht="18">
      <c r="A11" s="10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E8" sqref="E8"/>
    </sheetView>
  </sheetViews>
  <sheetFormatPr defaultColWidth="11.42578125" defaultRowHeight="15"/>
  <sheetData>
    <row r="2" spans="1:1">
      <c r="A2" s="47" t="s">
        <v>67</v>
      </c>
    </row>
    <row r="3" spans="1:1">
      <c r="A3" t="s">
        <v>267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5"/>
  <sheetViews>
    <sheetView topLeftCell="E1" workbookViewId="0">
      <pane ySplit="1275" topLeftCell="A2" activePane="bottomLeft"/>
      <selection activeCell="L1" sqref="L1:L1048576"/>
      <selection pane="bottomLeft" activeCell="L121" sqref="L121"/>
    </sheetView>
  </sheetViews>
  <sheetFormatPr defaultColWidth="8.85546875" defaultRowHeight="15"/>
  <cols>
    <col min="1" max="1" width="5.140625" style="38" customWidth="1"/>
    <col min="2" max="2" width="23.42578125" style="39" customWidth="1"/>
    <col min="3" max="3" width="10" style="40" customWidth="1"/>
    <col min="4" max="4" width="15.42578125" style="38" customWidth="1"/>
    <col min="5" max="5" width="18.42578125" style="38" customWidth="1"/>
    <col min="6" max="6" width="23.7109375" style="39" customWidth="1"/>
    <col min="7" max="7" width="28.140625" style="38" customWidth="1"/>
    <col min="8" max="8" width="23" style="38" customWidth="1"/>
    <col min="9" max="9" width="11.85546875" style="13" customWidth="1"/>
    <col min="10" max="10" width="4" style="17" customWidth="1"/>
    <col min="11" max="11" width="4.28515625" style="17" customWidth="1"/>
    <col min="12" max="12" width="10.42578125" style="18" customWidth="1"/>
    <col min="13" max="13" width="10" style="17" customWidth="1"/>
    <col min="14" max="14" width="10.28515625" style="18" customWidth="1"/>
    <col min="15" max="15" width="10.42578125" style="18" customWidth="1"/>
    <col min="16" max="21" width="46.85546875" style="42" customWidth="1"/>
    <col min="22" max="23" width="8.85546875" style="42"/>
    <col min="24" max="16384" width="8.85546875" style="43"/>
  </cols>
  <sheetData>
    <row r="1" spans="1:23" s="70" customFormat="1" ht="54" customHeight="1">
      <c r="A1" s="66" t="s">
        <v>8</v>
      </c>
      <c r="B1" s="68" t="s">
        <v>9</v>
      </c>
      <c r="C1" s="76" t="s">
        <v>10</v>
      </c>
      <c r="D1" s="64" t="s">
        <v>11</v>
      </c>
      <c r="E1" s="64" t="s">
        <v>12</v>
      </c>
      <c r="F1" s="77" t="s">
        <v>13</v>
      </c>
      <c r="G1" s="78" t="s">
        <v>14</v>
      </c>
      <c r="H1" s="64" t="s">
        <v>15</v>
      </c>
      <c r="I1" s="64" t="s">
        <v>16</v>
      </c>
      <c r="J1" s="65"/>
      <c r="K1" s="65"/>
      <c r="L1" s="66" t="s">
        <v>39</v>
      </c>
      <c r="M1" s="65" t="s">
        <v>38</v>
      </c>
      <c r="N1" s="66" t="s">
        <v>43</v>
      </c>
      <c r="O1" s="66" t="s">
        <v>44</v>
      </c>
    </row>
    <row r="2" spans="1:23" s="13" customFormat="1" ht="15" customHeight="1">
      <c r="E2" s="14" t="s">
        <v>18</v>
      </c>
      <c r="F2" s="61" t="s">
        <v>209</v>
      </c>
      <c r="H2" s="13" t="s">
        <v>66</v>
      </c>
      <c r="I2" s="69">
        <v>252</v>
      </c>
      <c r="J2" s="15"/>
      <c r="K2" s="15"/>
      <c r="L2" s="18"/>
      <c r="M2" s="17">
        <v>0.2</v>
      </c>
      <c r="N2" s="18">
        <v>6.4</v>
      </c>
      <c r="O2" s="18">
        <v>2.4</v>
      </c>
      <c r="P2" s="18"/>
      <c r="Q2" s="18"/>
      <c r="R2" s="18"/>
      <c r="S2" s="18"/>
      <c r="T2" s="18"/>
      <c r="U2" s="18"/>
      <c r="V2" s="18"/>
      <c r="W2" s="18"/>
    </row>
    <row r="3" spans="1:23" s="13" customFormat="1" ht="15" customHeight="1">
      <c r="A3" s="18"/>
      <c r="B3" s="18"/>
      <c r="C3" s="19"/>
      <c r="E3" s="14" t="s">
        <v>18</v>
      </c>
      <c r="F3" s="61" t="s">
        <v>210</v>
      </c>
      <c r="G3" s="20"/>
      <c r="H3" s="13" t="s">
        <v>66</v>
      </c>
      <c r="I3" s="69">
        <v>187</v>
      </c>
      <c r="J3" s="15"/>
      <c r="K3" s="15"/>
      <c r="L3" s="18"/>
      <c r="M3" s="17">
        <v>0</v>
      </c>
      <c r="N3" s="18">
        <v>2.6</v>
      </c>
      <c r="O3" s="18">
        <v>1.1000000000000001</v>
      </c>
      <c r="P3" s="18"/>
      <c r="Q3" s="18"/>
      <c r="R3" s="18"/>
      <c r="S3" s="18"/>
      <c r="T3" s="18"/>
      <c r="U3" s="18"/>
      <c r="V3" s="18"/>
      <c r="W3" s="18"/>
    </row>
    <row r="4" spans="1:23" s="13" customFormat="1" ht="15" customHeight="1">
      <c r="E4" s="14" t="s">
        <v>18</v>
      </c>
      <c r="F4" s="72" t="s">
        <v>75</v>
      </c>
      <c r="H4" s="13" t="s">
        <v>66</v>
      </c>
      <c r="I4" s="67">
        <v>2411</v>
      </c>
      <c r="J4" s="15"/>
      <c r="K4" s="15"/>
      <c r="L4" s="13">
        <v>1.04</v>
      </c>
      <c r="M4" s="16">
        <v>0.08</v>
      </c>
      <c r="N4" s="13">
        <v>3.51</v>
      </c>
      <c r="O4" s="13">
        <v>0.48</v>
      </c>
    </row>
    <row r="5" spans="1:23" s="13" customFormat="1" ht="15" customHeight="1">
      <c r="B5" s="21"/>
      <c r="C5" s="22"/>
      <c r="E5" s="14" t="s">
        <v>18</v>
      </c>
      <c r="F5" s="61" t="s">
        <v>247</v>
      </c>
      <c r="G5" s="21"/>
      <c r="H5" s="13" t="s">
        <v>66</v>
      </c>
      <c r="I5" s="69">
        <v>605</v>
      </c>
      <c r="J5" s="15"/>
      <c r="K5" s="15"/>
      <c r="L5" s="18"/>
      <c r="M5" s="17"/>
      <c r="N5" s="18">
        <v>3.5999999999999996</v>
      </c>
      <c r="O5" s="18">
        <v>1.2</v>
      </c>
      <c r="P5" s="18"/>
      <c r="Q5" s="18"/>
      <c r="R5" s="18"/>
      <c r="S5" s="18"/>
      <c r="T5" s="18"/>
      <c r="U5" s="18"/>
      <c r="V5" s="18"/>
      <c r="W5" s="18"/>
    </row>
    <row r="6" spans="1:23" s="13" customFormat="1" ht="15" customHeight="1">
      <c r="E6" s="14" t="s">
        <v>18</v>
      </c>
      <c r="F6" s="61" t="s">
        <v>151</v>
      </c>
      <c r="H6" s="13" t="s">
        <v>66</v>
      </c>
      <c r="I6" s="67">
        <v>416581</v>
      </c>
      <c r="J6" s="15"/>
      <c r="K6" s="15"/>
      <c r="L6" s="13">
        <v>1</v>
      </c>
      <c r="M6" s="16"/>
      <c r="N6" s="13">
        <v>3.8</v>
      </c>
      <c r="O6" s="13">
        <v>0.6</v>
      </c>
    </row>
    <row r="7" spans="1:23" s="13" customFormat="1" ht="15" customHeight="1">
      <c r="E7" s="13" t="s">
        <v>19</v>
      </c>
      <c r="F7" s="61" t="s">
        <v>153</v>
      </c>
      <c r="G7" s="29"/>
      <c r="H7" s="13" t="s">
        <v>66</v>
      </c>
      <c r="I7" s="67">
        <v>33328</v>
      </c>
      <c r="J7" s="15"/>
      <c r="K7" s="15"/>
      <c r="L7" s="13">
        <v>0.9</v>
      </c>
      <c r="M7" s="16">
        <v>0.1</v>
      </c>
      <c r="N7" s="13">
        <v>4.0999999999999996</v>
      </c>
      <c r="O7" s="13">
        <v>0.7</v>
      </c>
    </row>
    <row r="8" spans="1:23" s="13" customFormat="1" ht="15" customHeight="1">
      <c r="B8" s="20"/>
      <c r="C8" s="19"/>
      <c r="D8" s="18"/>
      <c r="E8" s="14" t="s">
        <v>18</v>
      </c>
      <c r="F8" s="61" t="s">
        <v>263</v>
      </c>
      <c r="G8" s="20"/>
      <c r="H8" s="13" t="s">
        <v>66</v>
      </c>
      <c r="I8" s="69">
        <v>564</v>
      </c>
      <c r="J8" s="15"/>
      <c r="K8" s="15"/>
      <c r="L8" s="18"/>
      <c r="M8" s="15"/>
      <c r="N8" s="18">
        <v>3.2</v>
      </c>
      <c r="O8" s="18"/>
      <c r="P8" s="18"/>
      <c r="Q8" s="18"/>
      <c r="R8" s="18"/>
      <c r="S8" s="18"/>
      <c r="T8" s="18"/>
      <c r="U8" s="18"/>
      <c r="V8" s="18"/>
      <c r="W8" s="18"/>
    </row>
    <row r="9" spans="1:23" s="13" customFormat="1" ht="15" customHeight="1">
      <c r="B9" s="24"/>
      <c r="C9" s="26"/>
      <c r="D9" s="27"/>
      <c r="E9" s="27"/>
      <c r="F9" s="48"/>
      <c r="G9" s="24"/>
      <c r="H9" s="24"/>
      <c r="I9" s="24"/>
      <c r="J9" s="25"/>
      <c r="K9" s="25"/>
      <c r="L9" s="18"/>
      <c r="M9" s="25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s="28" customFormat="1" ht="15" customHeight="1">
      <c r="B10" s="62" t="s">
        <v>20</v>
      </c>
      <c r="C10" s="62"/>
      <c r="D10" s="62"/>
      <c r="E10" s="62"/>
      <c r="F10" s="63"/>
      <c r="G10" s="62"/>
      <c r="H10" s="62"/>
      <c r="I10" s="62"/>
      <c r="J10" s="62"/>
      <c r="K10" s="62"/>
      <c r="L10" s="62">
        <f>AVERAGE(L2:L8)</f>
        <v>0.98</v>
      </c>
      <c r="M10" s="62">
        <f>AVERAGE(M2:M8)</f>
        <v>9.5000000000000001E-2</v>
      </c>
      <c r="N10" s="62">
        <f>AVERAGE(N2:N8)</f>
        <v>3.8871428571428566</v>
      </c>
      <c r="O10" s="28">
        <v>0.1</v>
      </c>
    </row>
    <row r="11" spans="1:23" s="28" customFormat="1" ht="15" customHeight="1">
      <c r="B11" s="62" t="s">
        <v>21</v>
      </c>
      <c r="C11" s="62"/>
      <c r="D11" s="62"/>
      <c r="E11" s="62"/>
      <c r="F11" s="63"/>
      <c r="G11" s="62"/>
      <c r="H11" s="62"/>
      <c r="I11" s="62"/>
      <c r="J11" s="62"/>
      <c r="K11" s="62"/>
      <c r="L11" s="62">
        <f>MIN(L2:L8)</f>
        <v>0.9</v>
      </c>
      <c r="M11" s="62">
        <f>MIN(M2:M8)</f>
        <v>0</v>
      </c>
      <c r="N11" s="62">
        <f t="shared" ref="N11:O11" si="0">MIN(N2:N8)</f>
        <v>2.6</v>
      </c>
      <c r="O11" s="62">
        <f t="shared" si="0"/>
        <v>0.48</v>
      </c>
    </row>
    <row r="12" spans="1:23" s="28" customFormat="1" ht="15" customHeight="1">
      <c r="B12" s="62" t="s">
        <v>22</v>
      </c>
      <c r="C12" s="62"/>
      <c r="D12" s="62"/>
      <c r="E12" s="62"/>
      <c r="F12" s="63"/>
      <c r="G12" s="62"/>
      <c r="H12" s="62"/>
      <c r="I12" s="62"/>
      <c r="J12" s="62"/>
      <c r="K12" s="62"/>
      <c r="L12" s="62">
        <f>MAX(L2:L8)</f>
        <v>1.04</v>
      </c>
      <c r="M12" s="62">
        <f>MAX(M2:M8)</f>
        <v>0.2</v>
      </c>
      <c r="N12" s="62">
        <f t="shared" ref="N12:O12" si="1">MAX(N2:N8)</f>
        <v>6.4</v>
      </c>
      <c r="O12" s="62">
        <f t="shared" si="1"/>
        <v>2.4</v>
      </c>
    </row>
    <row r="13" spans="1:23" s="18" customFormat="1" ht="15" customHeight="1">
      <c r="B13" s="15"/>
      <c r="C13" s="15"/>
      <c r="D13" s="15"/>
      <c r="E13" s="15"/>
      <c r="F13" s="49"/>
      <c r="G13" s="15"/>
      <c r="H13" s="15"/>
      <c r="I13" s="15"/>
      <c r="J13" s="15"/>
      <c r="K13" s="15"/>
      <c r="M13" s="15"/>
    </row>
    <row r="14" spans="1:23" s="13" customFormat="1" ht="15" customHeight="1">
      <c r="B14" s="18"/>
      <c r="C14" s="18"/>
      <c r="D14" s="18"/>
      <c r="E14" s="13" t="s">
        <v>17</v>
      </c>
      <c r="F14" s="61" t="s">
        <v>251</v>
      </c>
      <c r="H14" s="13" t="s">
        <v>66</v>
      </c>
      <c r="I14" s="69">
        <v>174</v>
      </c>
      <c r="J14" s="15"/>
      <c r="K14" s="15"/>
      <c r="M14" s="16"/>
      <c r="N14" s="69">
        <v>3.7</v>
      </c>
    </row>
    <row r="15" spans="1:23" s="13" customFormat="1" ht="15" customHeight="1">
      <c r="E15" s="13" t="s">
        <v>17</v>
      </c>
      <c r="F15" s="72" t="s">
        <v>111</v>
      </c>
      <c r="H15" s="13" t="s">
        <v>66</v>
      </c>
      <c r="I15" s="69">
        <v>131</v>
      </c>
      <c r="J15" s="15"/>
      <c r="K15" s="15"/>
      <c r="L15" s="13">
        <v>0.38</v>
      </c>
      <c r="M15" s="16"/>
      <c r="N15" s="13">
        <v>4.2</v>
      </c>
      <c r="O15" s="13">
        <v>0.38</v>
      </c>
    </row>
    <row r="16" spans="1:23" s="23" customFormat="1" ht="15" customHeight="1">
      <c r="A16" s="18"/>
      <c r="B16" s="18"/>
      <c r="C16" s="18"/>
      <c r="D16" s="18"/>
      <c r="E16" s="18" t="s">
        <v>17</v>
      </c>
      <c r="F16" s="72" t="s">
        <v>117</v>
      </c>
      <c r="G16" s="18"/>
      <c r="H16" s="13" t="s">
        <v>66</v>
      </c>
      <c r="I16" s="67">
        <v>5928</v>
      </c>
      <c r="J16" s="15"/>
      <c r="K16" s="15"/>
      <c r="L16" s="13">
        <v>0.01</v>
      </c>
      <c r="M16" s="15"/>
      <c r="N16" s="13">
        <v>3.9800000000000004</v>
      </c>
      <c r="O16" s="13">
        <v>0.84</v>
      </c>
      <c r="P16" s="13"/>
      <c r="Q16" s="13"/>
      <c r="R16" s="13"/>
      <c r="S16" s="13"/>
      <c r="T16" s="13"/>
      <c r="U16" s="13"/>
      <c r="V16" s="13"/>
      <c r="W16" s="13"/>
    </row>
    <row r="17" spans="2:15" s="13" customFormat="1" ht="15" customHeight="1">
      <c r="D17" s="14"/>
      <c r="E17" s="13" t="s">
        <v>17</v>
      </c>
      <c r="F17" s="61" t="s">
        <v>236</v>
      </c>
      <c r="G17" s="29"/>
      <c r="H17" s="13" t="s">
        <v>66</v>
      </c>
      <c r="I17" s="69">
        <v>144</v>
      </c>
      <c r="J17" s="15"/>
      <c r="K17" s="15"/>
      <c r="M17" s="16"/>
      <c r="N17" s="13">
        <v>8</v>
      </c>
      <c r="O17" s="13">
        <v>0.3</v>
      </c>
    </row>
    <row r="18" spans="2:15" s="13" customFormat="1" ht="15" customHeight="1">
      <c r="D18" s="14"/>
      <c r="E18" s="13" t="s">
        <v>17</v>
      </c>
      <c r="F18" s="61" t="s">
        <v>237</v>
      </c>
      <c r="H18" s="13" t="s">
        <v>66</v>
      </c>
      <c r="I18" s="69">
        <v>265</v>
      </c>
      <c r="J18" s="15"/>
      <c r="K18" s="15"/>
      <c r="M18" s="16"/>
      <c r="N18" s="13">
        <v>7.0000000000000009</v>
      </c>
      <c r="O18" s="13">
        <v>0.8</v>
      </c>
    </row>
    <row r="19" spans="2:15" s="13" customFormat="1" ht="15" customHeight="1">
      <c r="B19" s="24"/>
      <c r="C19" s="26"/>
      <c r="D19" s="27"/>
      <c r="E19" s="13" t="s">
        <v>17</v>
      </c>
      <c r="F19" s="61" t="s">
        <v>238</v>
      </c>
      <c r="H19" s="13" t="s">
        <v>66</v>
      </c>
      <c r="I19" s="69">
        <v>240</v>
      </c>
      <c r="J19" s="15"/>
      <c r="K19" s="15"/>
      <c r="M19" s="17"/>
      <c r="N19" s="13">
        <v>10</v>
      </c>
      <c r="O19" s="13">
        <v>0.8</v>
      </c>
    </row>
    <row r="20" spans="2:15" s="13" customFormat="1" ht="15" customHeight="1">
      <c r="B20" s="24"/>
      <c r="C20" s="26"/>
      <c r="D20" s="27"/>
      <c r="E20" s="13" t="s">
        <v>17</v>
      </c>
      <c r="F20" s="61" t="s">
        <v>240</v>
      </c>
      <c r="H20" s="13" t="s">
        <v>66</v>
      </c>
      <c r="I20" s="69">
        <v>138</v>
      </c>
      <c r="J20" s="15"/>
      <c r="K20" s="15"/>
      <c r="M20" s="16"/>
      <c r="N20" s="13">
        <v>2.2000000000000002</v>
      </c>
      <c r="O20" s="13">
        <v>0</v>
      </c>
    </row>
    <row r="21" spans="2:15" s="13" customFormat="1" ht="15" customHeight="1">
      <c r="D21" s="14"/>
      <c r="E21" s="13" t="s">
        <v>17</v>
      </c>
      <c r="F21" s="73" t="s">
        <v>202</v>
      </c>
      <c r="H21" s="13" t="s">
        <v>66</v>
      </c>
      <c r="I21" s="13">
        <v>100</v>
      </c>
      <c r="M21" s="13">
        <v>0</v>
      </c>
      <c r="N21" s="13">
        <v>4</v>
      </c>
      <c r="O21" s="13">
        <v>0</v>
      </c>
    </row>
    <row r="22" spans="2:15" s="13" customFormat="1" ht="15" customHeight="1">
      <c r="B22" s="24"/>
      <c r="C22" s="26"/>
      <c r="D22" s="27"/>
      <c r="E22" s="13" t="s">
        <v>17</v>
      </c>
      <c r="F22" s="61" t="s">
        <v>245</v>
      </c>
      <c r="H22" s="13" t="s">
        <v>66</v>
      </c>
      <c r="I22" s="69">
        <v>200</v>
      </c>
      <c r="J22" s="15"/>
      <c r="K22" s="15"/>
      <c r="M22" s="16"/>
      <c r="N22" s="13">
        <v>4.5</v>
      </c>
      <c r="O22" s="13">
        <v>1.5</v>
      </c>
    </row>
    <row r="23" spans="2:15" s="13" customFormat="1" ht="15" customHeight="1">
      <c r="D23" s="14"/>
      <c r="E23" s="13" t="s">
        <v>17</v>
      </c>
      <c r="F23" s="72" t="s">
        <v>73</v>
      </c>
      <c r="H23" s="13" t="s">
        <v>66</v>
      </c>
      <c r="I23" s="69">
        <v>175</v>
      </c>
      <c r="J23" s="15"/>
      <c r="K23" s="15"/>
      <c r="L23" s="69">
        <v>0.89999999999999991</v>
      </c>
      <c r="M23" s="16"/>
      <c r="N23" s="13">
        <v>6</v>
      </c>
      <c r="O23" s="13">
        <v>3.1</v>
      </c>
    </row>
    <row r="24" spans="2:15" s="13" customFormat="1" ht="15" customHeight="1">
      <c r="E24" s="13" t="s">
        <v>17</v>
      </c>
      <c r="F24" s="61" t="s">
        <v>150</v>
      </c>
      <c r="H24" s="13" t="s">
        <v>66</v>
      </c>
      <c r="I24" s="67">
        <v>28557</v>
      </c>
      <c r="J24" s="15"/>
      <c r="K24" s="15"/>
      <c r="L24" s="13">
        <v>0.8</v>
      </c>
      <c r="M24" s="16"/>
      <c r="N24" s="13">
        <v>4.2</v>
      </c>
      <c r="O24" s="13">
        <v>0.6</v>
      </c>
    </row>
    <row r="25" spans="2:15" s="13" customFormat="1" ht="15" customHeight="1">
      <c r="B25" s="24"/>
      <c r="C25" s="26"/>
      <c r="D25" s="27"/>
      <c r="E25" s="13" t="s">
        <v>17</v>
      </c>
      <c r="F25" s="61" t="s">
        <v>250</v>
      </c>
      <c r="H25" s="13" t="s">
        <v>66</v>
      </c>
      <c r="I25" s="69">
        <v>230</v>
      </c>
      <c r="J25" s="15"/>
      <c r="K25" s="15"/>
      <c r="M25" s="16"/>
      <c r="N25" s="13">
        <v>4.4000000000000004</v>
      </c>
      <c r="O25" s="13">
        <v>0.4</v>
      </c>
    </row>
    <row r="26" spans="2:15" s="13" customFormat="1" ht="15" customHeight="1">
      <c r="D26" s="14"/>
      <c r="E26" s="13" t="s">
        <v>17</v>
      </c>
      <c r="F26" s="61" t="s">
        <v>257</v>
      </c>
      <c r="H26" s="13" t="s">
        <v>66</v>
      </c>
      <c r="I26" s="69">
        <v>100</v>
      </c>
      <c r="J26" s="15"/>
      <c r="K26" s="15"/>
      <c r="M26" s="16"/>
      <c r="N26" s="13">
        <v>7.5</v>
      </c>
    </row>
    <row r="27" spans="2:15" s="13" customFormat="1" ht="15" customHeight="1">
      <c r="D27" s="14"/>
      <c r="E27" s="13" t="s">
        <v>17</v>
      </c>
      <c r="F27" s="61" t="s">
        <v>259</v>
      </c>
      <c r="H27" s="13" t="s">
        <v>66</v>
      </c>
      <c r="I27" s="69">
        <v>165</v>
      </c>
      <c r="J27" s="15"/>
      <c r="K27" s="15"/>
      <c r="M27" s="16"/>
      <c r="N27" s="13">
        <v>6.9</v>
      </c>
    </row>
    <row r="28" spans="2:15" s="13" customFormat="1" ht="15" customHeight="1">
      <c r="D28" s="14"/>
      <c r="E28" s="13" t="s">
        <v>17</v>
      </c>
      <c r="F28" s="61" t="s">
        <v>260</v>
      </c>
      <c r="H28" s="13" t="s">
        <v>66</v>
      </c>
      <c r="I28" s="69">
        <v>200</v>
      </c>
      <c r="J28" s="15"/>
      <c r="K28" s="15"/>
      <c r="M28" s="16"/>
      <c r="N28" s="13">
        <v>8.1</v>
      </c>
    </row>
    <row r="29" spans="2:15" s="13" customFormat="1" ht="15" customHeight="1">
      <c r="D29" s="14"/>
      <c r="E29" s="13" t="s">
        <v>17</v>
      </c>
      <c r="F29" s="61" t="s">
        <v>262</v>
      </c>
      <c r="H29" s="13" t="s">
        <v>66</v>
      </c>
      <c r="I29" s="69">
        <v>161</v>
      </c>
      <c r="J29" s="15"/>
      <c r="K29" s="15"/>
      <c r="M29" s="16"/>
      <c r="N29" s="13">
        <v>4</v>
      </c>
    </row>
    <row r="30" spans="2:15" s="30" customFormat="1" ht="15" customHeight="1">
      <c r="B30" s="29"/>
      <c r="C30" s="31"/>
      <c r="F30" s="51"/>
      <c r="G30" s="29"/>
      <c r="H30" s="29"/>
      <c r="I30" s="29"/>
      <c r="J30" s="32"/>
      <c r="K30" s="32"/>
      <c r="M30" s="32"/>
    </row>
    <row r="31" spans="2:15" s="28" customFormat="1" ht="15" customHeight="1">
      <c r="B31" s="62" t="s">
        <v>20</v>
      </c>
      <c r="C31" s="62"/>
      <c r="D31" s="62"/>
      <c r="E31" s="62"/>
      <c r="F31" s="63"/>
      <c r="G31" s="62"/>
      <c r="H31" s="62"/>
      <c r="I31" s="62"/>
      <c r="J31" s="62"/>
      <c r="K31" s="62"/>
      <c r="L31" s="62">
        <f>AVERAGE(L14:L29)</f>
        <v>0.52249999999999996</v>
      </c>
      <c r="M31" s="62">
        <f>AVERAGE(M14:M29)</f>
        <v>0</v>
      </c>
      <c r="N31" s="62">
        <f t="shared" ref="N31:O31" si="2">AVERAGE(N14:N29)</f>
        <v>5.5425000000000004</v>
      </c>
      <c r="O31" s="62">
        <f t="shared" si="2"/>
        <v>0.79272727272727284</v>
      </c>
    </row>
    <row r="32" spans="2:15" s="28" customFormat="1" ht="15" customHeight="1">
      <c r="B32" s="62" t="s">
        <v>21</v>
      </c>
      <c r="C32" s="62"/>
      <c r="D32" s="62"/>
      <c r="E32" s="62"/>
      <c r="F32" s="63"/>
      <c r="G32" s="62"/>
      <c r="H32" s="62"/>
      <c r="I32" s="62"/>
      <c r="J32" s="62"/>
      <c r="K32" s="62"/>
      <c r="L32" s="62">
        <f>MIN(L14:L29)</f>
        <v>0.01</v>
      </c>
      <c r="M32" s="62">
        <f>MIN(M14:M29)</f>
        <v>0</v>
      </c>
      <c r="N32" s="62">
        <f t="shared" ref="N32:O32" si="3">MIN(N14:N29)</f>
        <v>2.2000000000000002</v>
      </c>
      <c r="O32" s="62">
        <f t="shared" si="3"/>
        <v>0</v>
      </c>
    </row>
    <row r="33" spans="1:23" s="28" customFormat="1" ht="15" customHeight="1">
      <c r="B33" s="62" t="s">
        <v>22</v>
      </c>
      <c r="C33" s="62"/>
      <c r="D33" s="62"/>
      <c r="E33" s="62"/>
      <c r="F33" s="63"/>
      <c r="G33" s="62"/>
      <c r="H33" s="62"/>
      <c r="I33" s="62"/>
      <c r="J33" s="62"/>
      <c r="K33" s="62"/>
      <c r="L33" s="62">
        <f>MAX(L14:L29)</f>
        <v>0.89999999999999991</v>
      </c>
      <c r="M33" s="62">
        <f>MAX(M14:M29)</f>
        <v>0</v>
      </c>
      <c r="N33" s="62">
        <f t="shared" ref="N33:O33" si="4">MAX(N14:N29)</f>
        <v>10</v>
      </c>
      <c r="O33" s="62">
        <f t="shared" si="4"/>
        <v>3.1</v>
      </c>
    </row>
    <row r="34" spans="1:23" s="18" customFormat="1" ht="15" customHeight="1">
      <c r="B34" s="15"/>
      <c r="C34" s="15"/>
      <c r="D34" s="15"/>
      <c r="E34" s="15"/>
      <c r="F34" s="49"/>
      <c r="G34" s="15"/>
      <c r="H34" s="15"/>
      <c r="I34" s="15"/>
      <c r="J34" s="15"/>
      <c r="K34" s="15"/>
      <c r="M34" s="15"/>
    </row>
    <row r="35" spans="1:23" s="13" customFormat="1" ht="15" customHeight="1">
      <c r="B35" s="13" t="s">
        <v>65</v>
      </c>
      <c r="D35" s="14">
        <v>25414323</v>
      </c>
      <c r="E35" s="13" t="s">
        <v>23</v>
      </c>
      <c r="F35" s="72" t="s">
        <v>68</v>
      </c>
      <c r="G35" s="14"/>
      <c r="H35" s="13" t="s">
        <v>66</v>
      </c>
      <c r="I35" s="69">
        <v>135</v>
      </c>
      <c r="J35" s="15"/>
      <c r="K35" s="15"/>
      <c r="L35" s="69">
        <v>25</v>
      </c>
    </row>
    <row r="36" spans="1:23" s="13" customFormat="1" ht="15" customHeight="1">
      <c r="D36" s="14"/>
      <c r="E36" s="13" t="s">
        <v>23</v>
      </c>
      <c r="F36" s="61" t="s">
        <v>226</v>
      </c>
      <c r="H36" s="13" t="s">
        <v>66</v>
      </c>
      <c r="I36" s="67">
        <v>108</v>
      </c>
      <c r="J36" s="15"/>
      <c r="K36" s="15"/>
      <c r="M36" s="17"/>
      <c r="N36" s="13">
        <v>2.1999999999999997</v>
      </c>
      <c r="O36" s="13">
        <v>0.7</v>
      </c>
    </row>
    <row r="37" spans="1:23" s="13" customFormat="1" ht="15" customHeight="1">
      <c r="A37" s="18"/>
      <c r="D37" s="14"/>
      <c r="E37" s="13" t="s">
        <v>23</v>
      </c>
      <c r="F37" s="72" t="s">
        <v>69</v>
      </c>
      <c r="H37" s="13" t="s">
        <v>66</v>
      </c>
      <c r="I37" s="69">
        <v>144</v>
      </c>
      <c r="J37" s="15"/>
      <c r="K37" s="15"/>
      <c r="L37" s="69">
        <v>0</v>
      </c>
      <c r="M37" s="16"/>
      <c r="N37" s="13">
        <v>0</v>
      </c>
      <c r="O37" s="13">
        <v>0</v>
      </c>
    </row>
    <row r="38" spans="1:23" s="13" customFormat="1" ht="15" customHeight="1">
      <c r="D38" s="14"/>
      <c r="E38" s="13" t="s">
        <v>23</v>
      </c>
      <c r="F38" s="72" t="s">
        <v>70</v>
      </c>
      <c r="H38" s="13" t="s">
        <v>66</v>
      </c>
      <c r="I38" s="69">
        <v>104</v>
      </c>
      <c r="J38" s="15"/>
      <c r="K38" s="15"/>
      <c r="L38" s="69">
        <v>6.6000000000000005</v>
      </c>
      <c r="M38" s="16"/>
      <c r="N38" s="18">
        <v>2.77</v>
      </c>
      <c r="O38" s="18">
        <v>2.77</v>
      </c>
      <c r="P38" s="18"/>
      <c r="Q38" s="18"/>
      <c r="R38" s="18"/>
      <c r="S38" s="18"/>
      <c r="T38" s="18"/>
      <c r="U38" s="18"/>
      <c r="V38" s="18"/>
      <c r="W38" s="18"/>
    </row>
    <row r="39" spans="1:23" s="13" customFormat="1" ht="15" customHeight="1">
      <c r="A39" s="18"/>
      <c r="C39" s="22"/>
      <c r="E39" s="18" t="s">
        <v>23</v>
      </c>
      <c r="F39" s="72" t="s">
        <v>113</v>
      </c>
      <c r="H39" s="13" t="s">
        <v>66</v>
      </c>
      <c r="I39" s="67">
        <v>4307</v>
      </c>
      <c r="J39" s="15"/>
      <c r="K39" s="15"/>
      <c r="L39" s="13">
        <v>0.5</v>
      </c>
      <c r="M39" s="15"/>
      <c r="N39" s="13">
        <v>1.87</v>
      </c>
      <c r="O39" s="13">
        <v>4.21</v>
      </c>
    </row>
    <row r="40" spans="1:23" s="13" customFormat="1" ht="15" customHeight="1">
      <c r="D40" s="14"/>
      <c r="E40" s="13" t="s">
        <v>23</v>
      </c>
      <c r="F40" s="61" t="s">
        <v>196</v>
      </c>
      <c r="H40" s="13" t="s">
        <v>66</v>
      </c>
      <c r="I40" s="69">
        <v>121</v>
      </c>
      <c r="J40" s="15"/>
      <c r="K40" s="15"/>
      <c r="M40" s="17">
        <v>0.8</v>
      </c>
    </row>
    <row r="41" spans="1:23" s="13" customFormat="1" ht="15" customHeight="1">
      <c r="D41" s="14"/>
      <c r="E41" s="13" t="s">
        <v>23</v>
      </c>
      <c r="F41" s="72" t="s">
        <v>71</v>
      </c>
      <c r="G41" s="60"/>
      <c r="H41" s="13" t="s">
        <v>66</v>
      </c>
      <c r="I41" s="69">
        <v>234</v>
      </c>
      <c r="J41" s="15"/>
      <c r="K41" s="15"/>
      <c r="L41" s="13">
        <v>7.91</v>
      </c>
      <c r="M41" s="17">
        <v>0.43</v>
      </c>
      <c r="N41" s="13">
        <v>0.64</v>
      </c>
      <c r="O41" s="13">
        <v>1.5</v>
      </c>
    </row>
    <row r="42" spans="1:23" s="13" customFormat="1" ht="15" customHeight="1">
      <c r="D42" s="14"/>
      <c r="E42" s="13" t="s">
        <v>23</v>
      </c>
      <c r="F42" s="61" t="s">
        <v>241</v>
      </c>
      <c r="H42" s="13" t="s">
        <v>66</v>
      </c>
      <c r="I42" s="67">
        <v>103</v>
      </c>
      <c r="J42" s="15"/>
      <c r="K42" s="15"/>
      <c r="M42" s="17"/>
      <c r="N42" s="13">
        <v>0</v>
      </c>
      <c r="O42" s="13">
        <v>0</v>
      </c>
    </row>
    <row r="43" spans="1:23" s="13" customFormat="1" ht="15" customHeight="1">
      <c r="D43" s="14"/>
      <c r="E43" s="13" t="s">
        <v>23</v>
      </c>
      <c r="F43" s="61" t="s">
        <v>211</v>
      </c>
      <c r="H43" s="13" t="s">
        <v>66</v>
      </c>
      <c r="I43" s="69">
        <v>252</v>
      </c>
      <c r="J43" s="15"/>
      <c r="K43" s="15"/>
      <c r="M43" s="17">
        <v>0.2</v>
      </c>
      <c r="N43" s="13">
        <v>0</v>
      </c>
      <c r="O43" s="13">
        <v>0</v>
      </c>
    </row>
    <row r="44" spans="1:23" s="13" customFormat="1" ht="15" customHeight="1">
      <c r="D44" s="14"/>
      <c r="E44" s="13" t="s">
        <v>23</v>
      </c>
      <c r="F44" s="72" t="s">
        <v>74</v>
      </c>
      <c r="H44" s="13" t="s">
        <v>66</v>
      </c>
      <c r="I44" s="69">
        <v>492</v>
      </c>
      <c r="J44" s="15"/>
      <c r="K44" s="15"/>
      <c r="L44" s="13">
        <v>10.7</v>
      </c>
      <c r="M44" s="17"/>
    </row>
    <row r="45" spans="1:23" s="13" customFormat="1" ht="15" customHeight="1">
      <c r="D45" s="14"/>
      <c r="E45" s="13" t="s">
        <v>23</v>
      </c>
      <c r="F45" s="61" t="s">
        <v>215</v>
      </c>
      <c r="H45" s="13" t="s">
        <v>66</v>
      </c>
      <c r="I45" s="67">
        <v>234</v>
      </c>
      <c r="J45" s="15"/>
      <c r="K45" s="15"/>
      <c r="M45" s="17">
        <v>0</v>
      </c>
      <c r="N45" s="13">
        <v>1.0999999999999999</v>
      </c>
      <c r="O45" s="13">
        <v>1.9</v>
      </c>
    </row>
    <row r="46" spans="1:23" s="13" customFormat="1" ht="15" customHeight="1">
      <c r="D46" s="14"/>
      <c r="E46" s="13" t="s">
        <v>23</v>
      </c>
      <c r="F46" s="72" t="s">
        <v>72</v>
      </c>
      <c r="H46" s="13" t="s">
        <v>66</v>
      </c>
      <c r="I46" s="67">
        <v>1999</v>
      </c>
      <c r="J46" s="15"/>
      <c r="K46" s="15"/>
      <c r="L46" s="13">
        <v>4.79</v>
      </c>
      <c r="M46" s="17">
        <v>0.03</v>
      </c>
      <c r="N46" s="13">
        <v>1.4500000000000002</v>
      </c>
      <c r="O46" s="13">
        <v>1.18</v>
      </c>
    </row>
    <row r="47" spans="1:23" s="13" customFormat="1" ht="15" customHeight="1">
      <c r="D47" s="14"/>
      <c r="E47" s="13" t="s">
        <v>23</v>
      </c>
      <c r="F47" s="61" t="s">
        <v>216</v>
      </c>
      <c r="H47" s="13" t="s">
        <v>66</v>
      </c>
      <c r="I47" s="67">
        <v>553</v>
      </c>
      <c r="J47" s="15"/>
      <c r="K47" s="15"/>
      <c r="M47" s="17">
        <v>0.1</v>
      </c>
      <c r="N47" s="13">
        <v>0.9</v>
      </c>
    </row>
    <row r="48" spans="1:23" s="13" customFormat="1" ht="15" customHeight="1">
      <c r="D48" s="14"/>
      <c r="E48" s="13" t="s">
        <v>23</v>
      </c>
      <c r="F48" s="61" t="s">
        <v>152</v>
      </c>
      <c r="H48" s="13" t="s">
        <v>66</v>
      </c>
      <c r="I48" s="67">
        <v>1376</v>
      </c>
      <c r="J48" s="15"/>
      <c r="K48" s="15"/>
      <c r="L48" s="13">
        <v>5.2</v>
      </c>
      <c r="M48" s="17">
        <v>0.2</v>
      </c>
      <c r="N48" s="13">
        <v>0.6</v>
      </c>
      <c r="O48" s="13">
        <v>1.9</v>
      </c>
    </row>
    <row r="49" spans="2:15" s="13" customFormat="1" ht="15" customHeight="1">
      <c r="D49" s="14"/>
      <c r="E49" s="13" t="s">
        <v>23</v>
      </c>
      <c r="F49" s="61" t="s">
        <v>217</v>
      </c>
      <c r="H49" s="13" t="s">
        <v>66</v>
      </c>
      <c r="I49" s="67">
        <v>5926</v>
      </c>
      <c r="J49" s="15"/>
      <c r="K49" s="15"/>
      <c r="M49" s="17">
        <v>0.1</v>
      </c>
      <c r="N49" s="13">
        <v>1</v>
      </c>
      <c r="O49" s="13">
        <v>2.9</v>
      </c>
    </row>
    <row r="50" spans="2:15" s="13" customFormat="1" ht="15" customHeight="1">
      <c r="D50" s="14"/>
      <c r="E50" s="13" t="s">
        <v>23</v>
      </c>
      <c r="F50" s="61" t="s">
        <v>154</v>
      </c>
      <c r="H50" s="13" t="s">
        <v>66</v>
      </c>
      <c r="I50" s="67">
        <v>115374</v>
      </c>
      <c r="J50" s="15"/>
      <c r="K50" s="15"/>
      <c r="L50" s="13">
        <v>2.9</v>
      </c>
      <c r="M50" s="17"/>
      <c r="N50" s="13">
        <v>2.2999999999999998</v>
      </c>
      <c r="O50" s="13">
        <v>1.5</v>
      </c>
    </row>
    <row r="51" spans="2:15" s="13" customFormat="1" ht="15" customHeight="1">
      <c r="D51" s="14"/>
      <c r="E51" s="13" t="s">
        <v>23</v>
      </c>
      <c r="F51" s="61" t="s">
        <v>155</v>
      </c>
      <c r="H51" s="13" t="s">
        <v>66</v>
      </c>
      <c r="I51" s="67">
        <v>14339</v>
      </c>
      <c r="J51" s="15"/>
      <c r="K51" s="15"/>
      <c r="L51" s="13">
        <v>2.9</v>
      </c>
      <c r="M51" s="17">
        <v>0.2</v>
      </c>
      <c r="N51" s="13">
        <v>2.6</v>
      </c>
      <c r="O51" s="13">
        <v>2</v>
      </c>
    </row>
    <row r="52" spans="2:15" s="13" customFormat="1" ht="15" customHeight="1">
      <c r="D52" s="14"/>
      <c r="E52" s="13" t="s">
        <v>23</v>
      </c>
      <c r="F52" s="61" t="s">
        <v>160</v>
      </c>
      <c r="H52" s="13" t="s">
        <v>66</v>
      </c>
      <c r="I52" s="67">
        <v>146714</v>
      </c>
      <c r="J52" s="15"/>
      <c r="K52" s="15"/>
      <c r="L52" s="13">
        <v>4.3899999999999997</v>
      </c>
      <c r="M52" s="17">
        <v>0.03</v>
      </c>
      <c r="N52" s="13">
        <v>1.42</v>
      </c>
      <c r="O52" s="13">
        <v>1.52</v>
      </c>
    </row>
    <row r="53" spans="2:15" s="13" customFormat="1" ht="15" customHeight="1">
      <c r="D53" s="14"/>
      <c r="E53" s="13" t="s">
        <v>23</v>
      </c>
      <c r="F53" s="73" t="s">
        <v>163</v>
      </c>
      <c r="H53" s="13" t="s">
        <v>66</v>
      </c>
      <c r="I53" s="67">
        <v>261235</v>
      </c>
      <c r="J53" s="15"/>
      <c r="K53" s="15"/>
      <c r="L53" s="13">
        <v>5.31</v>
      </c>
      <c r="M53" s="17">
        <v>0.03</v>
      </c>
      <c r="N53" s="13">
        <v>0.9</v>
      </c>
      <c r="O53" s="13">
        <v>1.27</v>
      </c>
    </row>
    <row r="54" spans="2:15" s="13" customFormat="1" ht="15" customHeight="1">
      <c r="D54" s="14"/>
      <c r="E54" s="13" t="s">
        <v>23</v>
      </c>
      <c r="F54" s="73" t="s">
        <v>165</v>
      </c>
      <c r="H54" s="13" t="s">
        <v>66</v>
      </c>
      <c r="I54" s="67">
        <v>35791</v>
      </c>
      <c r="J54" s="15"/>
      <c r="K54" s="15"/>
      <c r="L54" s="13">
        <v>7.4</v>
      </c>
      <c r="M54" s="17"/>
      <c r="N54" s="13">
        <v>0.7</v>
      </c>
      <c r="O54" s="13">
        <v>2.7</v>
      </c>
    </row>
    <row r="55" spans="2:15" s="13" customFormat="1" ht="15" customHeight="1">
      <c r="D55" s="14"/>
      <c r="E55" s="13" t="s">
        <v>23</v>
      </c>
      <c r="F55" s="61" t="s">
        <v>218</v>
      </c>
      <c r="H55" s="13" t="s">
        <v>66</v>
      </c>
      <c r="I55" s="69">
        <v>187</v>
      </c>
      <c r="J55" s="15"/>
      <c r="K55" s="15"/>
      <c r="M55" s="17">
        <v>0</v>
      </c>
      <c r="N55" s="13">
        <v>0.8</v>
      </c>
      <c r="O55" s="13">
        <v>2.1</v>
      </c>
    </row>
    <row r="56" spans="2:15" s="13" customFormat="1" ht="15" customHeight="1">
      <c r="D56" s="14"/>
      <c r="E56" s="13" t="s">
        <v>23</v>
      </c>
      <c r="F56" s="61" t="s">
        <v>249</v>
      </c>
      <c r="H56" s="13" t="s">
        <v>66</v>
      </c>
      <c r="I56" s="69">
        <v>302</v>
      </c>
      <c r="J56" s="15"/>
      <c r="K56" s="15"/>
      <c r="M56" s="17"/>
      <c r="O56" s="13">
        <v>0.5</v>
      </c>
    </row>
    <row r="57" spans="2:15" s="13" customFormat="1" ht="15" customHeight="1">
      <c r="D57" s="14"/>
      <c r="E57" s="13" t="s">
        <v>23</v>
      </c>
      <c r="F57" s="61" t="s">
        <v>221</v>
      </c>
      <c r="H57" s="13" t="s">
        <v>66</v>
      </c>
      <c r="I57" s="69">
        <v>194</v>
      </c>
      <c r="J57" s="15"/>
      <c r="K57" s="15"/>
      <c r="M57" s="17">
        <v>0</v>
      </c>
      <c r="N57" s="13">
        <v>0.4</v>
      </c>
      <c r="O57" s="13">
        <v>0.8</v>
      </c>
    </row>
    <row r="58" spans="2:15" s="13" customFormat="1" ht="15" customHeight="1">
      <c r="D58" s="14"/>
      <c r="E58" s="13" t="s">
        <v>23</v>
      </c>
      <c r="F58" s="61" t="s">
        <v>255</v>
      </c>
      <c r="H58" s="13" t="s">
        <v>66</v>
      </c>
      <c r="I58" s="69">
        <v>132</v>
      </c>
      <c r="J58" s="15"/>
      <c r="K58" s="15"/>
      <c r="M58" s="17"/>
      <c r="N58" s="13">
        <v>0.7</v>
      </c>
    </row>
    <row r="59" spans="2:15" s="13" customFormat="1" ht="15" customHeight="1">
      <c r="D59" s="14"/>
      <c r="E59" s="13" t="s">
        <v>23</v>
      </c>
      <c r="F59" s="61" t="s">
        <v>258</v>
      </c>
      <c r="H59" s="13" t="s">
        <v>66</v>
      </c>
      <c r="I59" s="69">
        <v>103</v>
      </c>
      <c r="J59" s="15"/>
      <c r="K59" s="15"/>
      <c r="M59" s="17"/>
      <c r="N59" s="13">
        <v>1</v>
      </c>
    </row>
    <row r="60" spans="2:15" s="30" customFormat="1" ht="15" customHeight="1">
      <c r="B60" s="29"/>
      <c r="C60" s="31"/>
      <c r="F60" s="51"/>
      <c r="G60" s="29"/>
      <c r="I60" s="29"/>
      <c r="J60" s="32"/>
      <c r="K60" s="32"/>
      <c r="M60" s="32"/>
    </row>
    <row r="61" spans="2:15" s="28" customFormat="1" ht="15" customHeight="1">
      <c r="B61" s="62" t="s">
        <v>20</v>
      </c>
      <c r="C61" s="62"/>
      <c r="D61" s="62"/>
      <c r="E61" s="62"/>
      <c r="F61" s="63"/>
      <c r="G61" s="62"/>
      <c r="H61" s="62"/>
      <c r="I61" s="62"/>
      <c r="J61" s="62"/>
      <c r="K61" s="62"/>
      <c r="L61" s="62">
        <f>AVERAGE(L35:L59)</f>
        <v>6.4307692307692328</v>
      </c>
      <c r="M61" s="62">
        <f>AVERAGE(M35:M59)</f>
        <v>0.16307692307692306</v>
      </c>
      <c r="N61" s="62">
        <f t="shared" ref="N61:O61" si="5">AVERAGE(N35:N59)</f>
        <v>1.1119047619047617</v>
      </c>
      <c r="O61" s="62">
        <f t="shared" si="5"/>
        <v>1.55</v>
      </c>
    </row>
    <row r="62" spans="2:15" s="28" customFormat="1" ht="15" customHeight="1">
      <c r="B62" s="62" t="s">
        <v>21</v>
      </c>
      <c r="C62" s="62"/>
      <c r="D62" s="62"/>
      <c r="E62" s="62"/>
      <c r="F62" s="63"/>
      <c r="G62" s="62"/>
      <c r="H62" s="62"/>
      <c r="I62" s="62"/>
      <c r="J62" s="62"/>
      <c r="K62" s="62"/>
      <c r="L62" s="62">
        <f>MIN(L35:L59)</f>
        <v>0</v>
      </c>
      <c r="M62" s="62">
        <f>MIN(M35:M59)</f>
        <v>0</v>
      </c>
      <c r="N62" s="62">
        <f t="shared" ref="N62:O62" si="6">MIN(N35:N59)</f>
        <v>0</v>
      </c>
      <c r="O62" s="62">
        <f t="shared" si="6"/>
        <v>0</v>
      </c>
    </row>
    <row r="63" spans="2:15" s="28" customFormat="1" ht="15" customHeight="1">
      <c r="B63" s="62" t="s">
        <v>22</v>
      </c>
      <c r="C63" s="62"/>
      <c r="D63" s="62"/>
      <c r="E63" s="62"/>
      <c r="F63" s="63"/>
      <c r="G63" s="62"/>
      <c r="H63" s="62"/>
      <c r="I63" s="62"/>
      <c r="J63" s="62"/>
      <c r="K63" s="62"/>
      <c r="L63" s="62">
        <f>MAX(L35:L59)</f>
        <v>25</v>
      </c>
      <c r="M63" s="62">
        <f>MAX(M35:M59)</f>
        <v>0.8</v>
      </c>
      <c r="N63" s="62">
        <f t="shared" ref="N63:O63" si="7">MAX(N35:N59)</f>
        <v>2.77</v>
      </c>
      <c r="O63" s="62">
        <f t="shared" si="7"/>
        <v>4.21</v>
      </c>
    </row>
    <row r="64" spans="2:15" s="18" customFormat="1" ht="15" customHeight="1">
      <c r="B64" s="15"/>
      <c r="C64" s="15"/>
      <c r="D64" s="15"/>
      <c r="E64" s="15"/>
      <c r="F64" s="49"/>
      <c r="G64" s="15"/>
      <c r="H64" s="15"/>
      <c r="I64" s="15"/>
      <c r="J64" s="15"/>
      <c r="K64" s="15"/>
      <c r="M64" s="15"/>
    </row>
    <row r="65" spans="1:23" s="13" customFormat="1" ht="15" customHeight="1">
      <c r="B65" s="13" t="s">
        <v>45</v>
      </c>
      <c r="C65" s="13">
        <v>2016</v>
      </c>
      <c r="D65" s="13">
        <v>26632391</v>
      </c>
      <c r="E65" s="13" t="s">
        <v>24</v>
      </c>
      <c r="F65" s="47" t="s">
        <v>42</v>
      </c>
      <c r="I65" s="13" t="s">
        <v>47</v>
      </c>
      <c r="J65" s="15"/>
      <c r="K65" s="15"/>
      <c r="L65" s="46">
        <v>5.024</v>
      </c>
      <c r="M65" s="45">
        <v>0.29899999999999999</v>
      </c>
      <c r="N65" s="46">
        <v>7.0179999999999998</v>
      </c>
      <c r="O65" s="46">
        <v>0.39800000000000002</v>
      </c>
    </row>
    <row r="66" spans="1:23" s="23" customFormat="1" ht="15" customHeight="1">
      <c r="A66" s="13"/>
      <c r="B66" s="13" t="s">
        <v>49</v>
      </c>
      <c r="C66" s="13">
        <v>2015</v>
      </c>
      <c r="D66" s="13">
        <v>25657656</v>
      </c>
      <c r="E66" s="13" t="s">
        <v>24</v>
      </c>
      <c r="F66" s="49" t="s">
        <v>48</v>
      </c>
      <c r="G66" s="15"/>
      <c r="H66" s="15"/>
      <c r="I66" s="19">
        <v>986</v>
      </c>
      <c r="J66" s="15"/>
      <c r="K66" s="15"/>
      <c r="L66" s="17" t="s">
        <v>46</v>
      </c>
      <c r="M66" s="17">
        <v>8.16</v>
      </c>
      <c r="N66" s="17">
        <v>8.6199999999999992</v>
      </c>
      <c r="O66" s="17">
        <v>1.52</v>
      </c>
      <c r="P66" s="13"/>
      <c r="Q66" s="13"/>
      <c r="R66" s="13"/>
      <c r="S66" s="13"/>
      <c r="T66" s="13"/>
      <c r="U66" s="13"/>
      <c r="V66" s="13"/>
      <c r="W66" s="13"/>
    </row>
    <row r="67" spans="1:23" s="13" customFormat="1" ht="15" customHeight="1">
      <c r="B67" s="13" t="s">
        <v>51</v>
      </c>
      <c r="C67" s="13">
        <v>2016</v>
      </c>
      <c r="D67" s="13">
        <v>27511726</v>
      </c>
      <c r="E67" s="13" t="s">
        <v>24</v>
      </c>
      <c r="F67" s="49" t="s">
        <v>42</v>
      </c>
      <c r="G67" s="15" t="s">
        <v>50</v>
      </c>
      <c r="H67" s="15"/>
      <c r="I67" s="19">
        <v>10918</v>
      </c>
      <c r="J67" s="15"/>
      <c r="K67" s="15"/>
      <c r="L67" s="46">
        <v>5.4560000000000004</v>
      </c>
      <c r="M67" s="46">
        <v>0.22</v>
      </c>
      <c r="N67" s="46">
        <v>6.2220000000000004</v>
      </c>
      <c r="O67" s="46">
        <v>0.32100000000000001</v>
      </c>
    </row>
    <row r="68" spans="1:23" s="13" customFormat="1" ht="15" customHeight="1">
      <c r="B68" s="13" t="s">
        <v>53</v>
      </c>
      <c r="C68" s="13">
        <v>2016</v>
      </c>
      <c r="D68" s="13">
        <v>26919533</v>
      </c>
      <c r="E68" s="13" t="s">
        <v>24</v>
      </c>
      <c r="F68" s="49" t="s">
        <v>25</v>
      </c>
      <c r="G68" s="15" t="s">
        <v>52</v>
      </c>
      <c r="H68" s="15" t="s">
        <v>54</v>
      </c>
      <c r="I68" s="19">
        <v>8333</v>
      </c>
      <c r="J68" s="15"/>
      <c r="K68" s="15"/>
      <c r="L68" s="13">
        <v>3.24</v>
      </c>
      <c r="M68" s="16">
        <v>3.73</v>
      </c>
      <c r="N68" s="13">
        <v>9.0500000000000007</v>
      </c>
      <c r="O68" s="13">
        <v>0.62</v>
      </c>
    </row>
    <row r="69" spans="1:23" s="13" customFormat="1" ht="15" customHeight="1">
      <c r="B69" s="13" t="s">
        <v>57</v>
      </c>
      <c r="C69" s="13">
        <v>2015</v>
      </c>
      <c r="D69" s="13">
        <v>25789826</v>
      </c>
      <c r="E69" s="13" t="s">
        <v>24</v>
      </c>
      <c r="F69" s="49" t="s">
        <v>55</v>
      </c>
      <c r="G69" s="15" t="s">
        <v>56</v>
      </c>
      <c r="H69" s="15"/>
      <c r="I69" s="19">
        <v>18604</v>
      </c>
      <c r="J69" s="15"/>
      <c r="K69" s="15"/>
      <c r="L69" s="13">
        <v>8.4030000000000005</v>
      </c>
      <c r="M69" s="45">
        <v>3.1E-2</v>
      </c>
      <c r="N69" s="13">
        <v>0.57899999999999996</v>
      </c>
      <c r="O69" s="13">
        <v>5.0000000000000001E-3</v>
      </c>
    </row>
    <row r="70" spans="1:23" s="13" customFormat="1" ht="15" customHeight="1">
      <c r="E70" s="13" t="s">
        <v>24</v>
      </c>
      <c r="F70" s="73" t="s">
        <v>171</v>
      </c>
      <c r="G70" s="30"/>
      <c r="H70" s="13" t="s">
        <v>66</v>
      </c>
      <c r="I70" s="69">
        <v>826</v>
      </c>
      <c r="J70" s="32"/>
      <c r="K70" s="32"/>
      <c r="L70" s="30"/>
      <c r="M70" s="57">
        <v>12.87</v>
      </c>
    </row>
    <row r="71" spans="1:23" s="13" customFormat="1" ht="15" customHeight="1">
      <c r="E71" s="13" t="s">
        <v>24</v>
      </c>
      <c r="F71" s="61" t="s">
        <v>172</v>
      </c>
      <c r="G71" s="30"/>
      <c r="H71" s="13" t="s">
        <v>66</v>
      </c>
      <c r="I71" s="69">
        <v>618</v>
      </c>
      <c r="J71" s="32"/>
      <c r="K71" s="32"/>
      <c r="L71" s="30"/>
      <c r="M71" s="57">
        <v>2.4</v>
      </c>
      <c r="N71" s="13">
        <v>6</v>
      </c>
      <c r="O71" s="13">
        <v>1</v>
      </c>
    </row>
    <row r="72" spans="1:23" s="13" customFormat="1" ht="15" customHeight="1">
      <c r="E72" s="13" t="s">
        <v>24</v>
      </c>
      <c r="F72" s="61" t="s">
        <v>173</v>
      </c>
      <c r="G72" s="30"/>
      <c r="H72" s="13" t="s">
        <v>66</v>
      </c>
      <c r="I72" s="69">
        <v>264</v>
      </c>
      <c r="J72" s="32"/>
      <c r="K72" s="32"/>
      <c r="L72" s="30"/>
      <c r="M72" s="57">
        <v>7.3</v>
      </c>
      <c r="N72" s="13">
        <v>8.9</v>
      </c>
    </row>
    <row r="73" spans="1:23" s="13" customFormat="1" ht="15" customHeight="1">
      <c r="E73" s="13" t="s">
        <v>24</v>
      </c>
      <c r="F73" s="61" t="s">
        <v>174</v>
      </c>
      <c r="G73" s="30"/>
      <c r="H73" s="13" t="s">
        <v>66</v>
      </c>
      <c r="I73" s="69">
        <v>100</v>
      </c>
      <c r="J73" s="32"/>
      <c r="K73" s="32"/>
      <c r="L73" s="30"/>
      <c r="M73" s="57">
        <v>3.5000000000000004</v>
      </c>
      <c r="N73" s="13">
        <v>17</v>
      </c>
    </row>
    <row r="74" spans="1:23" s="13" customFormat="1" ht="15" customHeight="1">
      <c r="E74" s="13" t="s">
        <v>24</v>
      </c>
      <c r="F74" s="61" t="s">
        <v>175</v>
      </c>
      <c r="G74" s="30"/>
      <c r="H74" s="13" t="s">
        <v>66</v>
      </c>
      <c r="I74" s="69">
        <v>108</v>
      </c>
      <c r="J74" s="32"/>
      <c r="K74" s="32"/>
      <c r="L74" s="30"/>
      <c r="M74" s="57">
        <v>14.799999999999999</v>
      </c>
      <c r="N74" s="13">
        <v>4.2</v>
      </c>
    </row>
    <row r="75" spans="1:23" s="13" customFormat="1" ht="15" customHeight="1">
      <c r="E75" s="13" t="s">
        <v>24</v>
      </c>
      <c r="F75" s="61" t="s">
        <v>176</v>
      </c>
      <c r="G75" s="30"/>
      <c r="H75" s="13" t="s">
        <v>66</v>
      </c>
      <c r="I75" s="69">
        <v>102</v>
      </c>
      <c r="J75" s="32"/>
      <c r="K75" s="32"/>
      <c r="L75" s="30"/>
      <c r="M75" s="57">
        <v>11</v>
      </c>
      <c r="N75" s="13">
        <v>8.5</v>
      </c>
      <c r="O75" s="13">
        <v>0</v>
      </c>
    </row>
    <row r="76" spans="1:23" s="13" customFormat="1" ht="15" customHeight="1">
      <c r="E76" s="13" t="s">
        <v>24</v>
      </c>
      <c r="F76" s="61" t="s">
        <v>227</v>
      </c>
      <c r="G76" s="18"/>
      <c r="H76" s="13" t="s">
        <v>66</v>
      </c>
      <c r="I76" s="69">
        <v>106</v>
      </c>
      <c r="J76" s="15"/>
      <c r="K76" s="15"/>
      <c r="M76" s="33"/>
      <c r="N76" s="13">
        <v>4.7</v>
      </c>
      <c r="O76" s="13">
        <v>3.3</v>
      </c>
    </row>
    <row r="77" spans="1:23" s="13" customFormat="1" ht="15" customHeight="1">
      <c r="E77" s="13" t="s">
        <v>24</v>
      </c>
      <c r="F77" s="61" t="s">
        <v>177</v>
      </c>
      <c r="G77" s="18"/>
      <c r="H77" s="13" t="s">
        <v>66</v>
      </c>
      <c r="I77" s="69">
        <v>109</v>
      </c>
      <c r="J77" s="15"/>
      <c r="K77" s="15"/>
      <c r="M77" s="58">
        <v>15.5</v>
      </c>
      <c r="N77" s="13">
        <v>8.3000000000000007</v>
      </c>
    </row>
    <row r="78" spans="1:23" s="13" customFormat="1" ht="15" customHeight="1">
      <c r="E78" s="13" t="s">
        <v>24</v>
      </c>
      <c r="F78" s="61" t="s">
        <v>178</v>
      </c>
      <c r="G78" s="18"/>
      <c r="H78" s="13" t="s">
        <v>66</v>
      </c>
      <c r="I78" s="69">
        <v>153</v>
      </c>
      <c r="J78" s="15"/>
      <c r="K78" s="15"/>
      <c r="M78" s="58">
        <v>15.6</v>
      </c>
      <c r="N78" s="13">
        <v>1.5</v>
      </c>
    </row>
    <row r="79" spans="1:23" s="13" customFormat="1" ht="15" customHeight="1">
      <c r="E79" s="13" t="s">
        <v>24</v>
      </c>
      <c r="F79" s="61" t="s">
        <v>179</v>
      </c>
      <c r="G79" s="18"/>
      <c r="H79" s="13" t="s">
        <v>66</v>
      </c>
      <c r="I79" s="69">
        <v>102</v>
      </c>
      <c r="J79" s="15"/>
      <c r="K79" s="15"/>
      <c r="M79" s="58">
        <v>1.5</v>
      </c>
      <c r="N79" s="13">
        <v>8.7999999999999989</v>
      </c>
    </row>
    <row r="80" spans="1:23" s="13" customFormat="1" ht="15" customHeight="1">
      <c r="B80" s="21"/>
      <c r="C80" s="22"/>
      <c r="E80" s="13" t="s">
        <v>24</v>
      </c>
      <c r="F80" s="72" t="s">
        <v>76</v>
      </c>
      <c r="H80" s="13" t="s">
        <v>66</v>
      </c>
      <c r="I80" s="67">
        <v>3238</v>
      </c>
      <c r="J80" s="15"/>
      <c r="K80" s="15"/>
      <c r="L80" s="13">
        <v>3.0700000000000003</v>
      </c>
      <c r="M80" s="59">
        <v>2.1</v>
      </c>
      <c r="N80" s="13">
        <v>7.1</v>
      </c>
      <c r="O80" s="13">
        <v>1.5</v>
      </c>
    </row>
    <row r="81" spans="4:15" s="13" customFormat="1" ht="15" customHeight="1">
      <c r="D81" s="14"/>
      <c r="E81" s="13" t="s">
        <v>24</v>
      </c>
      <c r="F81" s="72" t="s">
        <v>77</v>
      </c>
      <c r="H81" s="13" t="s">
        <v>66</v>
      </c>
      <c r="I81" s="69">
        <v>334</v>
      </c>
      <c r="J81" s="15"/>
      <c r="K81" s="15"/>
      <c r="L81" s="13">
        <v>3.66</v>
      </c>
      <c r="M81" s="44">
        <v>1.93</v>
      </c>
      <c r="N81" s="13">
        <v>7.1400000000000006</v>
      </c>
      <c r="O81" s="13">
        <v>1.04</v>
      </c>
    </row>
    <row r="82" spans="4:15" s="13" customFormat="1" ht="15" customHeight="1">
      <c r="E82" s="13" t="s">
        <v>24</v>
      </c>
      <c r="F82" s="61" t="s">
        <v>180</v>
      </c>
      <c r="G82" s="18"/>
      <c r="H82" s="13" t="s">
        <v>66</v>
      </c>
      <c r="I82" s="69">
        <v>105</v>
      </c>
      <c r="J82" s="15"/>
      <c r="K82" s="15"/>
      <c r="M82" s="58">
        <v>1.9</v>
      </c>
      <c r="N82" s="13">
        <v>2.9000000000000004</v>
      </c>
      <c r="O82" s="13">
        <v>0</v>
      </c>
    </row>
    <row r="83" spans="4:15" s="13" customFormat="1" ht="15" customHeight="1">
      <c r="E83" s="13" t="s">
        <v>24</v>
      </c>
      <c r="F83" s="61" t="s">
        <v>181</v>
      </c>
      <c r="G83" s="18"/>
      <c r="H83" s="13" t="s">
        <v>66</v>
      </c>
      <c r="I83" s="69">
        <v>110</v>
      </c>
      <c r="J83" s="15"/>
      <c r="K83" s="15"/>
      <c r="M83" s="58">
        <v>2.7</v>
      </c>
      <c r="N83" s="13">
        <v>2.2999999999999998</v>
      </c>
    </row>
    <row r="84" spans="4:15" s="13" customFormat="1" ht="15" customHeight="1">
      <c r="E84" s="13" t="s">
        <v>24</v>
      </c>
      <c r="F84" s="61" t="s">
        <v>182</v>
      </c>
      <c r="G84" s="18"/>
      <c r="H84" s="13" t="s">
        <v>66</v>
      </c>
      <c r="I84" s="69">
        <v>284</v>
      </c>
      <c r="J84" s="15"/>
      <c r="K84" s="15"/>
      <c r="M84" s="58">
        <v>7.1</v>
      </c>
      <c r="N84" s="13">
        <v>8.9</v>
      </c>
    </row>
    <row r="85" spans="4:15" s="13" customFormat="1" ht="15" customHeight="1">
      <c r="D85" s="14"/>
      <c r="E85" s="13" t="s">
        <v>24</v>
      </c>
      <c r="F85" s="72" t="s">
        <v>78</v>
      </c>
      <c r="H85" s="13" t="s">
        <v>66</v>
      </c>
      <c r="I85" s="69">
        <v>124</v>
      </c>
      <c r="J85" s="15"/>
      <c r="K85" s="15"/>
      <c r="L85" s="13">
        <v>0.8</v>
      </c>
      <c r="M85" s="44">
        <v>6.9</v>
      </c>
      <c r="N85" s="13">
        <v>7.7</v>
      </c>
    </row>
    <row r="86" spans="4:15" s="13" customFormat="1" ht="15" customHeight="1">
      <c r="E86" s="13" t="s">
        <v>24</v>
      </c>
      <c r="F86" s="61" t="s">
        <v>183</v>
      </c>
      <c r="G86" s="18"/>
      <c r="H86" s="13" t="s">
        <v>66</v>
      </c>
      <c r="I86" s="69">
        <v>158</v>
      </c>
      <c r="J86" s="15"/>
      <c r="K86" s="15"/>
      <c r="M86" s="58">
        <v>0</v>
      </c>
      <c r="N86" s="13">
        <v>1.6</v>
      </c>
    </row>
    <row r="87" spans="4:15" s="13" customFormat="1" ht="15" customHeight="1">
      <c r="E87" s="13" t="s">
        <v>24</v>
      </c>
      <c r="F87" s="72" t="s">
        <v>79</v>
      </c>
      <c r="H87" s="13" t="s">
        <v>66</v>
      </c>
      <c r="I87" s="69">
        <v>116</v>
      </c>
      <c r="J87" s="15"/>
      <c r="K87" s="15"/>
      <c r="L87" s="13">
        <v>0.4</v>
      </c>
      <c r="M87" s="44">
        <v>35.799999999999997</v>
      </c>
      <c r="N87" s="13">
        <v>0.4</v>
      </c>
    </row>
    <row r="88" spans="4:15" s="13" customFormat="1" ht="15" customHeight="1">
      <c r="E88" s="13" t="s">
        <v>24</v>
      </c>
      <c r="F88" s="72" t="s">
        <v>80</v>
      </c>
      <c r="H88" s="13" t="s">
        <v>66</v>
      </c>
      <c r="I88" s="69">
        <v>150</v>
      </c>
      <c r="J88" s="15"/>
      <c r="K88" s="15"/>
      <c r="L88" s="13">
        <v>5.7</v>
      </c>
      <c r="M88" s="44">
        <v>10</v>
      </c>
      <c r="N88" s="13">
        <v>2.7</v>
      </c>
    </row>
    <row r="89" spans="4:15" s="13" customFormat="1" ht="15" customHeight="1">
      <c r="E89" s="13" t="s">
        <v>24</v>
      </c>
      <c r="F89" s="72" t="s">
        <v>81</v>
      </c>
      <c r="H89" s="13" t="s">
        <v>66</v>
      </c>
      <c r="I89" s="69">
        <v>101</v>
      </c>
      <c r="J89" s="15"/>
      <c r="K89" s="15"/>
      <c r="L89" s="13">
        <v>3.5000000000000004</v>
      </c>
      <c r="M89" s="44">
        <v>12.4</v>
      </c>
      <c r="N89" s="13">
        <v>7.3999999999999995</v>
      </c>
    </row>
    <row r="90" spans="4:15" s="13" customFormat="1" ht="15" customHeight="1">
      <c r="E90" s="13" t="s">
        <v>24</v>
      </c>
      <c r="F90" s="61" t="s">
        <v>184</v>
      </c>
      <c r="G90" s="18"/>
      <c r="H90" s="13" t="s">
        <v>66</v>
      </c>
      <c r="I90" s="69">
        <v>109</v>
      </c>
      <c r="J90" s="15"/>
      <c r="K90" s="15"/>
      <c r="M90" s="58">
        <v>23.799999999999997</v>
      </c>
      <c r="N90" s="13">
        <v>0.5</v>
      </c>
    </row>
    <row r="91" spans="4:15" s="13" customFormat="1" ht="15" customHeight="1">
      <c r="E91" s="13" t="s">
        <v>24</v>
      </c>
      <c r="F91" s="61" t="s">
        <v>185</v>
      </c>
      <c r="G91" s="18"/>
      <c r="H91" s="13" t="s">
        <v>66</v>
      </c>
      <c r="I91" s="69">
        <v>111</v>
      </c>
      <c r="J91" s="15"/>
      <c r="K91" s="15"/>
      <c r="M91" s="58">
        <v>12.3</v>
      </c>
      <c r="N91" s="13">
        <v>0.70000000000000007</v>
      </c>
    </row>
    <row r="92" spans="4:15" s="13" customFormat="1" ht="15" customHeight="1">
      <c r="E92" s="13" t="s">
        <v>24</v>
      </c>
      <c r="F92" s="61" t="s">
        <v>186</v>
      </c>
      <c r="G92" s="18"/>
      <c r="H92" s="13" t="s">
        <v>66</v>
      </c>
      <c r="I92" s="69">
        <v>107</v>
      </c>
      <c r="J92" s="15"/>
      <c r="K92" s="15"/>
      <c r="M92" s="58">
        <v>9</v>
      </c>
      <c r="N92" s="13">
        <v>1.9</v>
      </c>
    </row>
    <row r="93" spans="4:15" s="13" customFormat="1" ht="15" customHeight="1">
      <c r="E93" s="13" t="s">
        <v>24</v>
      </c>
      <c r="F93" s="61" t="s">
        <v>187</v>
      </c>
      <c r="G93" s="18"/>
      <c r="H93" s="13" t="s">
        <v>66</v>
      </c>
      <c r="I93" s="69">
        <v>119</v>
      </c>
      <c r="J93" s="15"/>
      <c r="K93" s="15"/>
      <c r="M93" s="58">
        <v>21</v>
      </c>
      <c r="N93" s="13">
        <v>1.7000000000000002</v>
      </c>
    </row>
    <row r="94" spans="4:15" s="13" customFormat="1" ht="15" customHeight="1">
      <c r="E94" s="13" t="s">
        <v>24</v>
      </c>
      <c r="F94" s="72" t="s">
        <v>98</v>
      </c>
      <c r="G94" s="18"/>
      <c r="H94" s="13" t="s">
        <v>66</v>
      </c>
      <c r="I94" s="67">
        <v>1282</v>
      </c>
      <c r="J94" s="15"/>
      <c r="K94" s="15"/>
      <c r="L94" s="13">
        <v>3.81</v>
      </c>
      <c r="M94" s="58">
        <v>3.3</v>
      </c>
      <c r="N94" s="13">
        <v>5.93</v>
      </c>
      <c r="O94" s="13">
        <v>1.25</v>
      </c>
    </row>
    <row r="95" spans="4:15" s="13" customFormat="1" ht="15" customHeight="1">
      <c r="E95" s="13" t="s">
        <v>24</v>
      </c>
      <c r="F95" s="61" t="s">
        <v>189</v>
      </c>
      <c r="G95" s="18"/>
      <c r="H95" s="13" t="s">
        <v>66</v>
      </c>
      <c r="I95" s="69">
        <v>569</v>
      </c>
      <c r="J95" s="15"/>
      <c r="K95" s="15"/>
      <c r="M95" s="58">
        <v>10.199999999999999</v>
      </c>
      <c r="N95" s="13">
        <v>7.3</v>
      </c>
      <c r="O95" s="13">
        <v>0.3</v>
      </c>
    </row>
    <row r="96" spans="4:15" s="13" customFormat="1" ht="15" customHeight="1">
      <c r="E96" s="13" t="s">
        <v>24</v>
      </c>
      <c r="F96" s="72" t="s">
        <v>82</v>
      </c>
      <c r="H96" s="13" t="s">
        <v>66</v>
      </c>
      <c r="I96" s="67">
        <v>7595</v>
      </c>
      <c r="J96" s="15"/>
      <c r="K96" s="15"/>
      <c r="L96" s="13">
        <v>1.5</v>
      </c>
      <c r="M96" s="16">
        <v>9.3800000000000008</v>
      </c>
      <c r="N96" s="13">
        <v>8.870000000000001</v>
      </c>
      <c r="O96" s="13">
        <v>0.22</v>
      </c>
    </row>
    <row r="97" spans="5:15" s="13" customFormat="1" ht="15" customHeight="1">
      <c r="E97" s="13" t="s">
        <v>24</v>
      </c>
      <c r="F97" s="72" t="s">
        <v>83</v>
      </c>
      <c r="H97" s="13" t="s">
        <v>66</v>
      </c>
      <c r="I97" s="67">
        <v>3892</v>
      </c>
      <c r="J97" s="15"/>
      <c r="K97" s="15"/>
      <c r="L97" s="13">
        <v>1.46</v>
      </c>
      <c r="M97" s="16">
        <v>9.1199999999999992</v>
      </c>
      <c r="N97" s="13">
        <v>8.4</v>
      </c>
      <c r="O97" s="13">
        <v>0.24</v>
      </c>
    </row>
    <row r="98" spans="5:15" s="13" customFormat="1" ht="15" customHeight="1">
      <c r="E98" s="13" t="s">
        <v>24</v>
      </c>
      <c r="F98" s="61" t="s">
        <v>190</v>
      </c>
      <c r="G98" s="18"/>
      <c r="H98" s="13" t="s">
        <v>66</v>
      </c>
      <c r="I98" s="69">
        <v>236</v>
      </c>
      <c r="J98" s="15"/>
      <c r="K98" s="15"/>
      <c r="M98" s="58">
        <v>12.2</v>
      </c>
      <c r="N98" s="13">
        <v>5.8999999999999995</v>
      </c>
      <c r="O98" s="13">
        <v>1.3</v>
      </c>
    </row>
    <row r="99" spans="5:15" s="13" customFormat="1" ht="15" customHeight="1">
      <c r="E99" s="13" t="s">
        <v>24</v>
      </c>
      <c r="F99" s="61" t="s">
        <v>191</v>
      </c>
      <c r="G99" s="18"/>
      <c r="H99" s="13" t="s">
        <v>66</v>
      </c>
      <c r="I99" s="69">
        <v>201</v>
      </c>
      <c r="J99" s="15"/>
      <c r="K99" s="15"/>
      <c r="M99" s="58">
        <v>10.7</v>
      </c>
      <c r="N99" s="13">
        <v>6</v>
      </c>
    </row>
    <row r="100" spans="5:15" s="13" customFormat="1" ht="15" customHeight="1">
      <c r="E100" s="13" t="s">
        <v>24</v>
      </c>
      <c r="F100" s="72" t="s">
        <v>130</v>
      </c>
      <c r="G100" s="61"/>
      <c r="H100" s="13" t="s">
        <v>66</v>
      </c>
      <c r="I100" s="67">
        <v>18604</v>
      </c>
      <c r="J100" s="15"/>
      <c r="K100" s="15"/>
      <c r="L100" s="13">
        <v>8.4</v>
      </c>
      <c r="M100" s="16">
        <v>0.03</v>
      </c>
      <c r="N100" s="13">
        <v>0.57999999999999996</v>
      </c>
      <c r="O100" s="13">
        <v>0.01</v>
      </c>
    </row>
    <row r="101" spans="5:15" s="13" customFormat="1" ht="15" customHeight="1">
      <c r="E101" s="13" t="s">
        <v>24</v>
      </c>
      <c r="F101" s="61" t="s">
        <v>195</v>
      </c>
      <c r="G101" s="18"/>
      <c r="H101" s="13" t="s">
        <v>66</v>
      </c>
      <c r="I101" s="67">
        <v>1018</v>
      </c>
      <c r="J101" s="15"/>
      <c r="K101" s="15"/>
      <c r="M101" s="33">
        <v>0.1</v>
      </c>
      <c r="N101" s="13">
        <v>0.5</v>
      </c>
    </row>
    <row r="102" spans="5:15" s="13" customFormat="1" ht="15" customHeight="1">
      <c r="E102" s="13" t="s">
        <v>24</v>
      </c>
      <c r="F102" s="72" t="s">
        <v>84</v>
      </c>
      <c r="H102" s="13" t="s">
        <v>66</v>
      </c>
      <c r="I102" s="69">
        <v>194</v>
      </c>
      <c r="J102" s="15"/>
      <c r="K102" s="15"/>
      <c r="L102" s="13">
        <v>1.29</v>
      </c>
      <c r="M102" s="44">
        <v>5.67</v>
      </c>
      <c r="N102" s="13">
        <v>12.11</v>
      </c>
      <c r="O102" s="13">
        <v>0.26</v>
      </c>
    </row>
    <row r="103" spans="5:15" s="13" customFormat="1" ht="15" customHeight="1">
      <c r="E103" s="13" t="s">
        <v>24</v>
      </c>
      <c r="F103" s="61" t="s">
        <v>198</v>
      </c>
      <c r="G103" s="18"/>
      <c r="H103" s="13" t="s">
        <v>66</v>
      </c>
      <c r="I103" s="69">
        <v>149</v>
      </c>
      <c r="J103" s="15"/>
      <c r="K103" s="15"/>
      <c r="M103" s="33">
        <v>5.7</v>
      </c>
      <c r="N103" s="13">
        <v>10.4</v>
      </c>
      <c r="O103" s="13">
        <v>0</v>
      </c>
    </row>
    <row r="104" spans="5:15" s="13" customFormat="1" ht="15" customHeight="1">
      <c r="E104" s="13" t="s">
        <v>24</v>
      </c>
      <c r="F104" s="61" t="s">
        <v>199</v>
      </c>
      <c r="G104" s="18"/>
      <c r="H104" s="13" t="s">
        <v>66</v>
      </c>
      <c r="I104" s="67">
        <v>100</v>
      </c>
      <c r="J104" s="15"/>
      <c r="K104" s="15"/>
      <c r="M104" s="33">
        <v>6.1</v>
      </c>
      <c r="N104" s="13">
        <v>8.6</v>
      </c>
    </row>
    <row r="105" spans="5:15" s="13" customFormat="1" ht="15" customHeight="1">
      <c r="E105" s="13" t="s">
        <v>24</v>
      </c>
      <c r="F105" s="72" t="s">
        <v>86</v>
      </c>
      <c r="H105" s="13" t="s">
        <v>66</v>
      </c>
      <c r="I105" s="67">
        <v>4128</v>
      </c>
      <c r="J105" s="15"/>
      <c r="K105" s="15"/>
      <c r="L105" s="13">
        <v>5.62</v>
      </c>
      <c r="M105" s="16">
        <v>0.33</v>
      </c>
      <c r="N105" s="13">
        <v>6.08</v>
      </c>
      <c r="O105" s="13">
        <v>0.23</v>
      </c>
    </row>
    <row r="106" spans="5:15" s="13" customFormat="1" ht="15" customHeight="1">
      <c r="E106" s="13" t="s">
        <v>24</v>
      </c>
      <c r="F106" s="61" t="s">
        <v>203</v>
      </c>
      <c r="G106" s="18"/>
      <c r="H106" s="13" t="s">
        <v>66</v>
      </c>
      <c r="I106" s="69">
        <v>485</v>
      </c>
      <c r="J106" s="15"/>
      <c r="K106" s="15"/>
      <c r="M106" s="33">
        <v>0.2</v>
      </c>
      <c r="N106" s="13">
        <v>6.5</v>
      </c>
      <c r="O106" s="13">
        <v>0.2</v>
      </c>
    </row>
    <row r="107" spans="5:15" s="13" customFormat="1" ht="15" customHeight="1">
      <c r="E107" s="13" t="s">
        <v>24</v>
      </c>
      <c r="F107" s="61" t="s">
        <v>204</v>
      </c>
      <c r="G107" s="18"/>
      <c r="H107" s="13" t="s">
        <v>66</v>
      </c>
      <c r="I107" s="67">
        <v>7096</v>
      </c>
      <c r="J107" s="15"/>
      <c r="K107" s="15"/>
      <c r="M107" s="33">
        <v>2.2000000000000002</v>
      </c>
    </row>
    <row r="108" spans="5:15" s="13" customFormat="1" ht="15" customHeight="1">
      <c r="E108" s="13" t="s">
        <v>24</v>
      </c>
      <c r="F108" s="61" t="s">
        <v>205</v>
      </c>
      <c r="G108" s="18"/>
      <c r="H108" s="13" t="s">
        <v>66</v>
      </c>
      <c r="I108" s="69">
        <v>106</v>
      </c>
      <c r="J108" s="15"/>
      <c r="K108" s="15"/>
      <c r="M108" s="33">
        <v>0</v>
      </c>
    </row>
    <row r="109" spans="5:15" s="13" customFormat="1" ht="15" customHeight="1">
      <c r="E109" s="13" t="s">
        <v>24</v>
      </c>
      <c r="F109" s="61" t="s">
        <v>206</v>
      </c>
      <c r="G109" s="18"/>
      <c r="H109" s="13" t="s">
        <v>66</v>
      </c>
      <c r="I109" s="69">
        <v>101</v>
      </c>
      <c r="J109" s="15"/>
      <c r="K109" s="15"/>
      <c r="M109" s="33">
        <v>0</v>
      </c>
    </row>
    <row r="110" spans="5:15" s="13" customFormat="1" ht="15" customHeight="1">
      <c r="E110" s="13" t="s">
        <v>24</v>
      </c>
      <c r="F110" s="72" t="s">
        <v>87</v>
      </c>
      <c r="H110" s="13" t="s">
        <v>66</v>
      </c>
      <c r="I110" s="69">
        <v>504</v>
      </c>
      <c r="J110" s="15"/>
      <c r="K110" s="15"/>
      <c r="L110" s="13">
        <v>2.8000000000000003</v>
      </c>
      <c r="M110" s="44">
        <v>4.5</v>
      </c>
      <c r="N110" s="13">
        <v>10.6</v>
      </c>
      <c r="O110" s="13">
        <v>0.3</v>
      </c>
    </row>
    <row r="111" spans="5:15" s="13" customFormat="1" ht="15" customHeight="1">
      <c r="E111" s="13" t="s">
        <v>24</v>
      </c>
      <c r="F111" s="61" t="s">
        <v>207</v>
      </c>
      <c r="G111" s="18"/>
      <c r="H111" s="13" t="s">
        <v>66</v>
      </c>
      <c r="I111" s="67">
        <v>102</v>
      </c>
      <c r="J111" s="15"/>
      <c r="K111" s="15"/>
      <c r="M111" s="33">
        <v>5.9</v>
      </c>
      <c r="N111" s="13">
        <v>8.7999999999999989</v>
      </c>
    </row>
    <row r="112" spans="5:15" s="13" customFormat="1" ht="15" customHeight="1">
      <c r="E112" s="13" t="s">
        <v>24</v>
      </c>
      <c r="F112" s="72" t="s">
        <v>88</v>
      </c>
      <c r="H112" s="13" t="s">
        <v>66</v>
      </c>
      <c r="I112" s="69">
        <v>364</v>
      </c>
      <c r="J112" s="15"/>
      <c r="K112" s="15"/>
      <c r="L112" s="13">
        <v>0.8</v>
      </c>
      <c r="M112" s="44">
        <v>5.2</v>
      </c>
      <c r="N112" s="13">
        <v>10</v>
      </c>
      <c r="O112" s="13">
        <v>0.1</v>
      </c>
    </row>
    <row r="113" spans="2:15" s="13" customFormat="1" ht="15" customHeight="1">
      <c r="E113" s="13" t="s">
        <v>24</v>
      </c>
      <c r="F113" s="72" t="s">
        <v>89</v>
      </c>
      <c r="H113" s="13" t="s">
        <v>66</v>
      </c>
      <c r="I113" s="69">
        <v>212</v>
      </c>
      <c r="J113" s="15"/>
      <c r="K113" s="15"/>
      <c r="L113" s="13">
        <v>1.4000000000000001</v>
      </c>
      <c r="M113" s="44">
        <v>6</v>
      </c>
      <c r="N113" s="13">
        <v>10.100000000000001</v>
      </c>
      <c r="O113" s="13">
        <v>0.70000000000000007</v>
      </c>
    </row>
    <row r="114" spans="2:15" s="13" customFormat="1" ht="15" customHeight="1">
      <c r="E114" s="13" t="s">
        <v>24</v>
      </c>
      <c r="F114" s="72" t="s">
        <v>90</v>
      </c>
      <c r="H114" s="13" t="s">
        <v>66</v>
      </c>
      <c r="I114" s="69">
        <v>710</v>
      </c>
      <c r="J114" s="15"/>
      <c r="K114" s="15"/>
      <c r="L114" s="13">
        <v>1.7999999999999998</v>
      </c>
      <c r="M114" s="44">
        <v>4.2</v>
      </c>
      <c r="N114" s="13">
        <v>9.8000000000000007</v>
      </c>
      <c r="O114" s="13">
        <v>0.1</v>
      </c>
    </row>
    <row r="115" spans="2:15" s="13" customFormat="1" ht="15" customHeight="1">
      <c r="E115" s="13" t="s">
        <v>24</v>
      </c>
      <c r="F115" s="61" t="s">
        <v>254</v>
      </c>
      <c r="G115" s="18"/>
      <c r="H115" s="13" t="s">
        <v>66</v>
      </c>
      <c r="I115" s="67">
        <v>142</v>
      </c>
      <c r="J115" s="15"/>
      <c r="K115" s="15"/>
      <c r="M115" s="33">
        <v>8.5</v>
      </c>
      <c r="N115" s="13">
        <v>7.7</v>
      </c>
      <c r="O115" s="13">
        <v>1.8</v>
      </c>
    </row>
    <row r="116" spans="2:15" s="13" customFormat="1" ht="15" customHeight="1">
      <c r="E116" s="13" t="s">
        <v>24</v>
      </c>
      <c r="F116" s="72" t="s">
        <v>91</v>
      </c>
      <c r="H116" s="13" t="s">
        <v>66</v>
      </c>
      <c r="I116" s="69">
        <v>400</v>
      </c>
      <c r="J116" s="15"/>
      <c r="K116" s="15"/>
      <c r="L116" s="13">
        <v>1.3</v>
      </c>
      <c r="M116" s="44">
        <v>8.4</v>
      </c>
      <c r="N116" s="13">
        <v>7.9</v>
      </c>
    </row>
    <row r="117" spans="2:15" s="13" customFormat="1" ht="15" customHeight="1">
      <c r="E117" s="13" t="s">
        <v>24</v>
      </c>
      <c r="F117" s="61" t="s">
        <v>212</v>
      </c>
      <c r="G117" s="18"/>
      <c r="H117" s="13" t="s">
        <v>66</v>
      </c>
      <c r="I117" s="67">
        <v>358</v>
      </c>
      <c r="J117" s="15"/>
      <c r="K117" s="15"/>
      <c r="M117" s="33">
        <v>4.9000000000000004</v>
      </c>
      <c r="N117" s="13">
        <v>7.3999999999999995</v>
      </c>
      <c r="O117" s="13">
        <v>1</v>
      </c>
    </row>
    <row r="118" spans="2:15" s="13" customFormat="1" ht="15" customHeight="1">
      <c r="E118" s="13" t="s">
        <v>24</v>
      </c>
      <c r="F118" s="72" t="s">
        <v>92</v>
      </c>
      <c r="H118" s="13" t="s">
        <v>66</v>
      </c>
      <c r="I118" s="67">
        <v>1772</v>
      </c>
      <c r="J118" s="15"/>
      <c r="K118" s="15"/>
      <c r="L118" s="13">
        <v>3.25</v>
      </c>
      <c r="M118" s="16">
        <v>3.57</v>
      </c>
      <c r="N118" s="13">
        <v>5.7700000000000005</v>
      </c>
      <c r="O118" s="13">
        <v>2.0699999999999998</v>
      </c>
    </row>
    <row r="119" spans="2:15" s="13" customFormat="1" ht="15" customHeight="1">
      <c r="E119" s="13" t="s">
        <v>24</v>
      </c>
      <c r="F119" s="61" t="s">
        <v>156</v>
      </c>
      <c r="G119" s="18"/>
      <c r="H119" s="13" t="s">
        <v>66</v>
      </c>
      <c r="I119" s="67">
        <v>99672</v>
      </c>
      <c r="J119" s="15"/>
      <c r="K119" s="15"/>
      <c r="L119" s="13">
        <v>2.42</v>
      </c>
      <c r="M119" s="58">
        <v>6.47</v>
      </c>
      <c r="N119" s="13">
        <v>8.74</v>
      </c>
      <c r="O119" s="13">
        <v>0.51</v>
      </c>
    </row>
    <row r="120" spans="2:15" s="13" customFormat="1" ht="15" customHeight="1">
      <c r="E120" s="13" t="s">
        <v>24</v>
      </c>
      <c r="F120" s="61" t="s">
        <v>158</v>
      </c>
      <c r="G120" s="30"/>
      <c r="H120" s="13" t="s">
        <v>66</v>
      </c>
      <c r="I120" s="67">
        <v>50614</v>
      </c>
      <c r="J120" s="32"/>
      <c r="K120" s="32"/>
      <c r="L120" s="30">
        <v>0.59</v>
      </c>
      <c r="M120" s="57">
        <v>4.21</v>
      </c>
      <c r="N120" s="13">
        <v>4.04</v>
      </c>
      <c r="O120" s="13">
        <v>0.39</v>
      </c>
    </row>
    <row r="121" spans="2:15" s="13" customFormat="1" ht="15" customHeight="1">
      <c r="E121" s="13" t="s">
        <v>24</v>
      </c>
      <c r="F121" s="61" t="s">
        <v>161</v>
      </c>
      <c r="G121" s="30"/>
      <c r="H121" s="13" t="s">
        <v>66</v>
      </c>
      <c r="I121" s="67">
        <v>24582</v>
      </c>
      <c r="J121" s="32"/>
      <c r="K121" s="32"/>
      <c r="L121" s="30">
        <v>8.48</v>
      </c>
      <c r="M121" s="57">
        <v>0.06</v>
      </c>
      <c r="N121" s="13">
        <v>0.76</v>
      </c>
      <c r="O121" s="13">
        <v>0.13</v>
      </c>
    </row>
    <row r="122" spans="2:15" s="13" customFormat="1" ht="15" customHeight="1">
      <c r="E122" s="13" t="s">
        <v>24</v>
      </c>
      <c r="F122" s="61" t="s">
        <v>162</v>
      </c>
      <c r="G122" s="30"/>
      <c r="H122" s="13" t="s">
        <v>66</v>
      </c>
      <c r="I122" s="67">
        <v>77584</v>
      </c>
      <c r="J122" s="32"/>
      <c r="K122" s="32"/>
      <c r="L122" s="30">
        <v>5.35</v>
      </c>
      <c r="M122" s="35">
        <v>0.34</v>
      </c>
      <c r="N122" s="13">
        <v>6.03</v>
      </c>
      <c r="O122" s="13">
        <v>0.42</v>
      </c>
    </row>
    <row r="123" spans="2:15" s="13" customFormat="1" ht="15" customHeight="1">
      <c r="E123" s="13" t="s">
        <v>24</v>
      </c>
      <c r="F123" s="73" t="s">
        <v>167</v>
      </c>
      <c r="G123" s="30"/>
      <c r="H123" s="13" t="s">
        <v>66</v>
      </c>
      <c r="I123" s="67">
        <v>27978</v>
      </c>
      <c r="J123" s="32"/>
      <c r="K123" s="32"/>
      <c r="L123" s="30">
        <v>2.59</v>
      </c>
      <c r="M123" s="35">
        <v>4.03</v>
      </c>
      <c r="N123" s="13">
        <v>4.78</v>
      </c>
      <c r="O123" s="13">
        <v>4.79</v>
      </c>
    </row>
    <row r="124" spans="2:15" s="13" customFormat="1" ht="15" customHeight="1">
      <c r="E124" s="13" t="s">
        <v>24</v>
      </c>
      <c r="F124" s="73" t="s">
        <v>168</v>
      </c>
      <c r="G124" s="30"/>
      <c r="H124" s="13" t="s">
        <v>66</v>
      </c>
      <c r="I124" s="67">
        <v>43540</v>
      </c>
      <c r="J124" s="32"/>
      <c r="K124" s="32"/>
      <c r="L124" s="30">
        <v>1.37</v>
      </c>
      <c r="M124" s="57">
        <v>13.83</v>
      </c>
      <c r="N124" s="13">
        <v>6.92</v>
      </c>
      <c r="O124" s="13">
        <v>2.57</v>
      </c>
    </row>
    <row r="125" spans="2:15" s="13" customFormat="1" ht="15" customHeight="1">
      <c r="E125" s="13" t="s">
        <v>24</v>
      </c>
      <c r="F125" s="73" t="s">
        <v>222</v>
      </c>
      <c r="G125" s="18"/>
      <c r="H125" s="13" t="s">
        <v>66</v>
      </c>
      <c r="I125" s="67">
        <v>170</v>
      </c>
      <c r="J125" s="15"/>
      <c r="K125" s="15"/>
      <c r="M125" s="33">
        <v>13.5</v>
      </c>
      <c r="N125" s="13">
        <v>6.5</v>
      </c>
      <c r="O125" s="13">
        <v>2.9</v>
      </c>
    </row>
    <row r="126" spans="2:15" s="13" customFormat="1" ht="15" customHeight="1">
      <c r="E126" s="13" t="s">
        <v>24</v>
      </c>
      <c r="F126" s="61" t="s">
        <v>256</v>
      </c>
      <c r="G126" s="18"/>
      <c r="H126" s="13" t="s">
        <v>66</v>
      </c>
      <c r="I126" s="69">
        <v>371</v>
      </c>
      <c r="J126" s="15"/>
      <c r="K126" s="15"/>
      <c r="M126" s="33"/>
      <c r="N126" s="13">
        <v>0.4</v>
      </c>
    </row>
    <row r="127" spans="2:15" s="30" customFormat="1" ht="15" customHeight="1">
      <c r="C127" s="31"/>
      <c r="F127" s="52"/>
      <c r="H127" s="29"/>
      <c r="J127" s="32"/>
      <c r="K127" s="32"/>
      <c r="M127" s="32"/>
    </row>
    <row r="128" spans="2:15" s="28" customFormat="1" ht="15" customHeight="1">
      <c r="B128" s="62" t="s">
        <v>20</v>
      </c>
      <c r="C128" s="62"/>
      <c r="D128" s="62"/>
      <c r="E128" s="62"/>
      <c r="F128" s="63"/>
      <c r="G128" s="62"/>
      <c r="H128" s="62"/>
      <c r="I128" s="62"/>
      <c r="J128" s="62"/>
      <c r="K128" s="62"/>
      <c r="L128" s="62">
        <f>AVERAGE(L65:L126)</f>
        <v>3.3386785714285714</v>
      </c>
      <c r="M128" s="62">
        <f>AVERAGE(M65:M126)</f>
        <v>6.8779999999999974</v>
      </c>
      <c r="N128" s="62">
        <f t="shared" ref="N128:O128" si="8">AVERAGE(N65:N126)</f>
        <v>6.1334310344827578</v>
      </c>
      <c r="O128" s="62">
        <f t="shared" si="8"/>
        <v>0.89982857142857153</v>
      </c>
    </row>
    <row r="129" spans="1:23" s="28" customFormat="1" ht="15" customHeight="1">
      <c r="B129" s="62" t="s">
        <v>21</v>
      </c>
      <c r="C129" s="62"/>
      <c r="D129" s="62"/>
      <c r="E129" s="62"/>
      <c r="F129" s="63"/>
      <c r="G129" s="62"/>
      <c r="H129" s="62"/>
      <c r="I129" s="62"/>
      <c r="J129" s="62"/>
      <c r="K129" s="62"/>
      <c r="L129" s="62">
        <f>MIN(L65:L126)</f>
        <v>0.4</v>
      </c>
      <c r="M129" s="62">
        <f>MIN(M65:M126)</f>
        <v>0</v>
      </c>
      <c r="N129" s="62">
        <f t="shared" ref="N129:O129" si="9">MIN(N65:N126)</f>
        <v>0.4</v>
      </c>
      <c r="O129" s="62">
        <f t="shared" si="9"/>
        <v>0</v>
      </c>
    </row>
    <row r="130" spans="1:23" s="28" customFormat="1" ht="15" customHeight="1">
      <c r="B130" s="62" t="s">
        <v>22</v>
      </c>
      <c r="C130" s="62"/>
      <c r="D130" s="62"/>
      <c r="E130" s="62"/>
      <c r="F130" s="63"/>
      <c r="G130" s="62"/>
      <c r="H130" s="62"/>
      <c r="I130" s="62"/>
      <c r="J130" s="62"/>
      <c r="K130" s="62"/>
      <c r="L130" s="62">
        <f>MAX(L65:L126)</f>
        <v>8.48</v>
      </c>
      <c r="M130" s="62">
        <f>MAX(M65:M126)</f>
        <v>35.799999999999997</v>
      </c>
      <c r="N130" s="62">
        <f t="shared" ref="N130:O130" si="10">MAX(N65:N126)</f>
        <v>17</v>
      </c>
      <c r="O130" s="62">
        <f t="shared" si="10"/>
        <v>4.79</v>
      </c>
    </row>
    <row r="131" spans="1:23" s="18" customFormat="1" ht="15" customHeight="1">
      <c r="B131" s="15"/>
      <c r="C131" s="15"/>
      <c r="D131" s="15"/>
      <c r="E131" s="15"/>
      <c r="F131" s="49"/>
      <c r="G131" s="15"/>
      <c r="H131" s="15"/>
      <c r="I131" s="15"/>
      <c r="J131" s="15"/>
      <c r="K131" s="15"/>
      <c r="M131" s="15"/>
    </row>
    <row r="132" spans="1:23" s="13" customFormat="1" ht="15" customHeight="1">
      <c r="A132" s="18"/>
      <c r="B132" s="13" t="s">
        <v>60</v>
      </c>
      <c r="C132" s="13">
        <v>2002</v>
      </c>
      <c r="D132" s="13">
        <v>12542743</v>
      </c>
      <c r="E132" s="18" t="s">
        <v>27</v>
      </c>
      <c r="F132" s="53" t="s">
        <v>58</v>
      </c>
      <c r="G132" s="18"/>
      <c r="H132" s="18"/>
      <c r="I132" s="18">
        <v>55</v>
      </c>
      <c r="J132" s="15"/>
      <c r="K132" s="15"/>
      <c r="L132" s="13">
        <v>1.82</v>
      </c>
      <c r="M132" s="33" t="s">
        <v>59</v>
      </c>
      <c r="N132" s="13">
        <v>1.82</v>
      </c>
      <c r="O132" s="13">
        <v>1.82</v>
      </c>
    </row>
    <row r="133" spans="1:23" s="13" customFormat="1" ht="15" customHeight="1">
      <c r="A133" s="18"/>
      <c r="B133" s="18"/>
      <c r="C133" s="18"/>
      <c r="D133" s="18"/>
      <c r="E133" s="18" t="s">
        <v>27</v>
      </c>
      <c r="F133" s="61" t="s">
        <v>170</v>
      </c>
      <c r="G133" s="18"/>
      <c r="H133" s="13" t="s">
        <v>66</v>
      </c>
      <c r="I133" s="69">
        <v>134</v>
      </c>
      <c r="J133" s="15"/>
      <c r="K133" s="15"/>
      <c r="M133" s="33">
        <v>0</v>
      </c>
      <c r="N133" s="13">
        <v>4.9000000000000004</v>
      </c>
      <c r="O133" s="13">
        <v>0</v>
      </c>
    </row>
    <row r="134" spans="1:23" s="13" customFormat="1" ht="15" customHeight="1">
      <c r="A134" s="18"/>
      <c r="B134" s="18"/>
      <c r="C134" s="18"/>
      <c r="D134" s="18"/>
      <c r="E134" s="18" t="s">
        <v>27</v>
      </c>
      <c r="F134" s="61" t="s">
        <v>225</v>
      </c>
      <c r="G134" s="18"/>
      <c r="H134" s="13" t="s">
        <v>66</v>
      </c>
      <c r="I134" s="69">
        <v>200</v>
      </c>
      <c r="J134" s="15"/>
      <c r="K134" s="15"/>
      <c r="M134" s="33"/>
      <c r="N134" s="13">
        <v>0.8</v>
      </c>
      <c r="O134" s="13">
        <v>2.8</v>
      </c>
    </row>
    <row r="135" spans="1:23" s="13" customFormat="1" ht="15" customHeight="1">
      <c r="A135" s="18"/>
      <c r="B135" s="18"/>
      <c r="C135" s="18"/>
      <c r="D135" s="18"/>
      <c r="E135" s="18" t="s">
        <v>27</v>
      </c>
      <c r="F135" s="74" t="s">
        <v>253</v>
      </c>
      <c r="G135" s="18"/>
      <c r="H135" s="13" t="s">
        <v>66</v>
      </c>
      <c r="I135" s="69">
        <v>150</v>
      </c>
      <c r="J135" s="15"/>
      <c r="K135" s="15"/>
      <c r="M135" s="33">
        <v>0</v>
      </c>
      <c r="N135" s="13">
        <v>1.3</v>
      </c>
      <c r="O135" s="13">
        <v>2</v>
      </c>
    </row>
    <row r="136" spans="1:23" s="13" customFormat="1" ht="15" customHeight="1">
      <c r="E136" s="13" t="s">
        <v>27</v>
      </c>
      <c r="F136" s="72" t="s">
        <v>93</v>
      </c>
      <c r="G136" s="30"/>
      <c r="H136" s="13" t="s">
        <v>66</v>
      </c>
      <c r="I136" s="67">
        <v>4000</v>
      </c>
      <c r="J136" s="15"/>
      <c r="K136" s="15"/>
      <c r="L136" s="13">
        <v>2.31</v>
      </c>
      <c r="M136" s="16"/>
      <c r="N136" s="13">
        <v>1.05</v>
      </c>
      <c r="O136" s="13">
        <v>3.23</v>
      </c>
    </row>
    <row r="137" spans="1:23" s="13" customFormat="1" ht="15" customHeight="1">
      <c r="A137" s="18"/>
      <c r="B137" s="18"/>
      <c r="C137" s="18"/>
      <c r="D137" s="18"/>
      <c r="E137" s="18" t="s">
        <v>27</v>
      </c>
      <c r="F137" s="61" t="s">
        <v>188</v>
      </c>
      <c r="G137" s="18"/>
      <c r="H137" s="13" t="s">
        <v>66</v>
      </c>
      <c r="I137" s="69">
        <v>106</v>
      </c>
      <c r="J137" s="15"/>
      <c r="K137" s="15"/>
      <c r="M137" s="33">
        <v>0</v>
      </c>
      <c r="N137" s="13">
        <v>1.4000000000000001</v>
      </c>
      <c r="O137" s="13">
        <v>3.3</v>
      </c>
    </row>
    <row r="138" spans="1:23" s="13" customFormat="1" ht="15" customHeight="1">
      <c r="A138" s="18"/>
      <c r="B138" s="18"/>
      <c r="C138" s="18"/>
      <c r="D138" s="18"/>
      <c r="E138" s="18" t="s">
        <v>27</v>
      </c>
      <c r="F138" s="72" t="s">
        <v>94</v>
      </c>
      <c r="G138" s="30"/>
      <c r="H138" s="13" t="s">
        <v>66</v>
      </c>
      <c r="I138" s="67">
        <v>5099</v>
      </c>
      <c r="J138" s="15"/>
      <c r="K138" s="15"/>
      <c r="L138" s="13">
        <v>2.13</v>
      </c>
      <c r="M138" s="71">
        <v>0.01</v>
      </c>
      <c r="N138" s="13">
        <v>0.69</v>
      </c>
    </row>
    <row r="139" spans="1:23" s="13" customFormat="1" ht="15" customHeight="1">
      <c r="E139" s="13" t="s">
        <v>27</v>
      </c>
      <c r="F139" s="72" t="s">
        <v>95</v>
      </c>
      <c r="G139" s="30"/>
      <c r="H139" s="13" t="s">
        <v>66</v>
      </c>
      <c r="I139" s="69">
        <v>298</v>
      </c>
      <c r="J139" s="15"/>
      <c r="K139" s="15"/>
      <c r="L139" s="13">
        <v>2.9000000000000004</v>
      </c>
      <c r="M139" s="16"/>
      <c r="N139" s="13">
        <v>0.5</v>
      </c>
    </row>
    <row r="140" spans="1:23" s="18" customFormat="1" ht="15" customHeight="1">
      <c r="E140" s="18" t="s">
        <v>27</v>
      </c>
      <c r="F140" s="61" t="s">
        <v>228</v>
      </c>
      <c r="H140" s="13" t="s">
        <v>66</v>
      </c>
      <c r="I140" s="69">
        <v>130</v>
      </c>
      <c r="J140" s="15"/>
      <c r="K140" s="15"/>
      <c r="L140" s="13"/>
      <c r="M140" s="33"/>
      <c r="N140" s="13">
        <v>1.6</v>
      </c>
      <c r="O140" s="13">
        <v>3.5</v>
      </c>
      <c r="P140" s="13"/>
      <c r="Q140" s="13"/>
      <c r="R140" s="13"/>
      <c r="S140" s="13"/>
      <c r="T140" s="13"/>
      <c r="U140" s="13"/>
      <c r="V140" s="13"/>
      <c r="W140" s="13"/>
    </row>
    <row r="141" spans="1:23" s="13" customFormat="1" ht="15" customHeight="1">
      <c r="E141" s="13" t="s">
        <v>27</v>
      </c>
      <c r="F141" s="72" t="s">
        <v>96</v>
      </c>
      <c r="G141" s="30"/>
      <c r="H141" s="13" t="s">
        <v>66</v>
      </c>
      <c r="I141" s="67">
        <v>1698</v>
      </c>
      <c r="J141" s="15"/>
      <c r="K141" s="15"/>
      <c r="L141" s="13">
        <v>2.8899999999999997</v>
      </c>
      <c r="M141" s="16"/>
      <c r="N141" s="13">
        <v>1.18</v>
      </c>
      <c r="O141" s="13">
        <v>3.77</v>
      </c>
    </row>
    <row r="142" spans="1:23" s="13" customFormat="1" ht="15" customHeight="1">
      <c r="B142" s="20"/>
      <c r="C142" s="19"/>
      <c r="D142" s="18"/>
      <c r="E142" s="13" t="s">
        <v>27</v>
      </c>
      <c r="F142" s="72" t="s">
        <v>97</v>
      </c>
      <c r="G142" s="21"/>
      <c r="H142" s="13" t="s">
        <v>66</v>
      </c>
      <c r="I142" s="67">
        <v>1028</v>
      </c>
      <c r="J142" s="15"/>
      <c r="K142" s="15"/>
      <c r="L142" s="13">
        <v>1.6099999999999999</v>
      </c>
      <c r="M142" s="16"/>
      <c r="N142" s="13">
        <v>0.97</v>
      </c>
      <c r="O142" s="13">
        <v>3.26</v>
      </c>
    </row>
    <row r="143" spans="1:23" s="13" customFormat="1" ht="15" customHeight="1">
      <c r="A143" s="18"/>
      <c r="B143" s="21"/>
      <c r="C143" s="22"/>
      <c r="E143" s="18" t="s">
        <v>27</v>
      </c>
      <c r="F143" s="72" t="s">
        <v>99</v>
      </c>
      <c r="G143" s="18"/>
      <c r="H143" s="13" t="s">
        <v>66</v>
      </c>
      <c r="I143" s="67">
        <v>2057</v>
      </c>
      <c r="J143" s="15"/>
      <c r="K143" s="15"/>
      <c r="L143" s="13">
        <v>2.19</v>
      </c>
      <c r="M143" s="33"/>
      <c r="N143" s="13">
        <v>1.17</v>
      </c>
      <c r="O143" s="13">
        <v>3.01</v>
      </c>
    </row>
    <row r="144" spans="1:23" s="13" customFormat="1" ht="15" customHeight="1">
      <c r="A144" s="18"/>
      <c r="B144" s="18"/>
      <c r="C144" s="18"/>
      <c r="D144" s="18"/>
      <c r="E144" s="18" t="s">
        <v>27</v>
      </c>
      <c r="F144" s="72" t="s">
        <v>100</v>
      </c>
      <c r="G144" s="18"/>
      <c r="H144" s="13" t="s">
        <v>66</v>
      </c>
      <c r="I144" s="67">
        <v>1406</v>
      </c>
      <c r="J144" s="15"/>
      <c r="K144" s="15"/>
      <c r="L144" s="18">
        <v>2.9899999999999998</v>
      </c>
      <c r="M144" s="33"/>
      <c r="N144" s="18">
        <v>1.25</v>
      </c>
      <c r="O144" s="18">
        <v>3.17</v>
      </c>
      <c r="P144" s="18"/>
      <c r="Q144" s="18"/>
      <c r="R144" s="18"/>
      <c r="S144" s="18"/>
      <c r="T144" s="18"/>
      <c r="U144" s="18"/>
      <c r="V144" s="18"/>
      <c r="W144" s="18"/>
    </row>
    <row r="145" spans="1:23" s="13" customFormat="1" ht="15" customHeight="1">
      <c r="A145" s="18"/>
      <c r="B145" s="18"/>
      <c r="C145" s="18"/>
      <c r="D145" s="18"/>
      <c r="E145" s="18" t="s">
        <v>27</v>
      </c>
      <c r="F145" s="72" t="s">
        <v>101</v>
      </c>
      <c r="G145" s="18"/>
      <c r="H145" s="13" t="s">
        <v>66</v>
      </c>
      <c r="I145" s="67">
        <v>1894</v>
      </c>
      <c r="J145" s="15"/>
      <c r="K145" s="15"/>
      <c r="L145" s="13">
        <v>1.8399999999999999</v>
      </c>
      <c r="M145" s="33">
        <v>0.03</v>
      </c>
      <c r="N145" s="13">
        <v>1.4500000000000002</v>
      </c>
      <c r="O145" s="13">
        <v>1.51</v>
      </c>
    </row>
    <row r="146" spans="1:23" s="13" customFormat="1" ht="15" customHeight="1">
      <c r="A146" s="18"/>
      <c r="C146" s="22"/>
      <c r="E146" s="13" t="s">
        <v>27</v>
      </c>
      <c r="F146" s="72" t="s">
        <v>102</v>
      </c>
      <c r="H146" s="13" t="s">
        <v>66</v>
      </c>
      <c r="I146" s="67">
        <v>1159</v>
      </c>
      <c r="J146" s="15"/>
      <c r="K146" s="15"/>
      <c r="L146" s="13">
        <v>1.8599999999999999</v>
      </c>
      <c r="M146" s="16">
        <v>0.04</v>
      </c>
      <c r="N146" s="13">
        <v>1.9800000000000002</v>
      </c>
      <c r="O146" s="13">
        <v>2.85</v>
      </c>
    </row>
    <row r="147" spans="1:23" s="13" customFormat="1" ht="15" customHeight="1">
      <c r="A147" s="18"/>
      <c r="B147" s="18"/>
      <c r="C147" s="18"/>
      <c r="D147" s="18"/>
      <c r="E147" s="18" t="s">
        <v>27</v>
      </c>
      <c r="F147" s="72" t="s">
        <v>103</v>
      </c>
      <c r="G147" s="18"/>
      <c r="H147" s="13" t="s">
        <v>66</v>
      </c>
      <c r="I147" s="67">
        <v>1374</v>
      </c>
      <c r="J147" s="15"/>
      <c r="K147" s="15"/>
      <c r="L147" s="13">
        <v>3.5999999999999996</v>
      </c>
      <c r="M147" s="33">
        <v>0.11</v>
      </c>
      <c r="N147" s="13">
        <v>0.73</v>
      </c>
      <c r="O147" s="13">
        <v>3.71</v>
      </c>
    </row>
    <row r="148" spans="1:23" s="13" customFormat="1" ht="15" customHeight="1">
      <c r="A148" s="18"/>
      <c r="B148" s="18"/>
      <c r="C148" s="18"/>
      <c r="D148" s="18"/>
      <c r="E148" s="18" t="s">
        <v>27</v>
      </c>
      <c r="F148" s="72" t="s">
        <v>104</v>
      </c>
      <c r="G148" s="18"/>
      <c r="H148" s="13" t="s">
        <v>66</v>
      </c>
      <c r="I148" s="67">
        <v>1176</v>
      </c>
      <c r="J148" s="15"/>
      <c r="K148" s="15"/>
      <c r="L148" s="13">
        <v>1.96</v>
      </c>
      <c r="M148" s="33"/>
      <c r="N148" s="13">
        <v>1.6199999999999999</v>
      </c>
      <c r="O148" s="13">
        <v>2.4699999999999998</v>
      </c>
    </row>
    <row r="149" spans="1:23" s="13" customFormat="1" ht="15" customHeight="1">
      <c r="A149" s="18"/>
      <c r="B149" s="18"/>
      <c r="C149" s="18"/>
      <c r="D149" s="18"/>
      <c r="E149" s="18" t="s">
        <v>27</v>
      </c>
      <c r="F149" s="72" t="s">
        <v>105</v>
      </c>
      <c r="G149" s="18"/>
      <c r="H149" s="13" t="s">
        <v>66</v>
      </c>
      <c r="I149" s="67">
        <v>1234</v>
      </c>
      <c r="J149" s="15"/>
      <c r="K149" s="15"/>
      <c r="L149" s="13">
        <v>2.88</v>
      </c>
      <c r="M149" s="33"/>
      <c r="N149" s="13">
        <v>0.97</v>
      </c>
      <c r="O149" s="13">
        <v>2.31</v>
      </c>
    </row>
    <row r="150" spans="1:23" s="13" customFormat="1" ht="15" customHeight="1">
      <c r="A150" s="18"/>
      <c r="B150" s="18"/>
      <c r="C150" s="18"/>
      <c r="D150" s="18"/>
      <c r="E150" s="18" t="s">
        <v>27</v>
      </c>
      <c r="F150" s="72" t="s">
        <v>106</v>
      </c>
      <c r="G150" s="18"/>
      <c r="H150" s="13" t="s">
        <v>66</v>
      </c>
      <c r="I150" s="67">
        <v>1107</v>
      </c>
      <c r="J150" s="15"/>
      <c r="K150" s="15"/>
      <c r="L150" s="13">
        <v>2.08</v>
      </c>
      <c r="M150" s="33"/>
      <c r="N150" s="13">
        <v>1.31</v>
      </c>
      <c r="O150" s="13">
        <v>2.8000000000000003</v>
      </c>
    </row>
    <row r="151" spans="1:23" s="13" customFormat="1" ht="15" customHeight="1">
      <c r="A151" s="18"/>
      <c r="B151" s="18"/>
      <c r="C151" s="18"/>
      <c r="D151" s="18"/>
      <c r="E151" s="18" t="s">
        <v>27</v>
      </c>
      <c r="F151" s="72" t="s">
        <v>108</v>
      </c>
      <c r="G151" s="18"/>
      <c r="H151" s="13" t="s">
        <v>66</v>
      </c>
      <c r="I151" s="67">
        <v>1043</v>
      </c>
      <c r="J151" s="15"/>
      <c r="K151" s="15"/>
      <c r="L151" s="13">
        <v>2.64</v>
      </c>
      <c r="M151" s="33"/>
      <c r="N151" s="13">
        <v>0.48</v>
      </c>
      <c r="O151" s="13">
        <v>4.12</v>
      </c>
    </row>
    <row r="152" spans="1:23" s="13" customFormat="1" ht="15" customHeight="1">
      <c r="A152" s="18"/>
      <c r="B152" s="18"/>
      <c r="C152" s="18"/>
      <c r="D152" s="18"/>
      <c r="E152" s="18" t="s">
        <v>27</v>
      </c>
      <c r="F152" s="72" t="s">
        <v>109</v>
      </c>
      <c r="G152" s="18"/>
      <c r="H152" s="13" t="s">
        <v>66</v>
      </c>
      <c r="I152" s="67">
        <v>8862</v>
      </c>
      <c r="J152" s="15"/>
      <c r="K152" s="15"/>
      <c r="L152" s="13">
        <v>2.2599999999999998</v>
      </c>
      <c r="M152" s="33">
        <v>0.02</v>
      </c>
      <c r="N152" s="13">
        <v>0.80999999999999994</v>
      </c>
      <c r="O152" s="71">
        <v>3.35</v>
      </c>
    </row>
    <row r="153" spans="1:23" s="13" customFormat="1" ht="15" customHeight="1">
      <c r="A153" s="18"/>
      <c r="B153" s="18"/>
      <c r="C153" s="18"/>
      <c r="D153" s="18"/>
      <c r="E153" s="18" t="s">
        <v>27</v>
      </c>
      <c r="F153" s="72" t="s">
        <v>110</v>
      </c>
      <c r="G153" s="18"/>
      <c r="H153" s="13" t="s">
        <v>66</v>
      </c>
      <c r="I153" s="67">
        <v>39689</v>
      </c>
      <c r="J153" s="15"/>
      <c r="K153" s="15"/>
      <c r="L153" s="13">
        <v>2.2999999999999998</v>
      </c>
      <c r="M153" s="33">
        <v>0.02</v>
      </c>
      <c r="N153" s="13">
        <v>0.89999999999999991</v>
      </c>
      <c r="O153" s="71">
        <v>3.11</v>
      </c>
    </row>
    <row r="154" spans="1:23" s="13" customFormat="1" ht="15" customHeight="1">
      <c r="A154" s="18"/>
      <c r="B154" s="18"/>
      <c r="C154" s="18"/>
      <c r="D154" s="18"/>
      <c r="E154" s="18" t="s">
        <v>27</v>
      </c>
      <c r="F154" s="61" t="s">
        <v>192</v>
      </c>
      <c r="G154" s="18"/>
      <c r="H154" s="13" t="s">
        <v>66</v>
      </c>
      <c r="I154" s="71">
        <v>1000</v>
      </c>
      <c r="J154" s="15"/>
      <c r="K154" s="15"/>
      <c r="M154" s="33">
        <v>0</v>
      </c>
      <c r="N154" s="13">
        <v>0.3</v>
      </c>
      <c r="O154" s="13">
        <v>3.8</v>
      </c>
    </row>
    <row r="155" spans="1:23" s="13" customFormat="1" ht="15" customHeight="1">
      <c r="A155" s="18"/>
      <c r="B155" s="18"/>
      <c r="C155" s="18"/>
      <c r="D155" s="18"/>
      <c r="E155" s="18" t="s">
        <v>27</v>
      </c>
      <c r="F155" s="61" t="s">
        <v>232</v>
      </c>
      <c r="G155" s="18"/>
      <c r="H155" s="13" t="s">
        <v>66</v>
      </c>
      <c r="I155" s="69">
        <v>250</v>
      </c>
      <c r="J155" s="15"/>
      <c r="K155" s="15"/>
      <c r="M155" s="33"/>
      <c r="N155" s="13">
        <v>0.4</v>
      </c>
      <c r="O155" s="13">
        <v>5.8</v>
      </c>
    </row>
    <row r="156" spans="1:23" s="23" customFormat="1" ht="15" customHeight="1">
      <c r="A156" s="13"/>
      <c r="B156" s="13"/>
      <c r="C156" s="13"/>
      <c r="D156" s="14"/>
      <c r="E156" s="13" t="s">
        <v>27</v>
      </c>
      <c r="F156" s="72" t="s">
        <v>121</v>
      </c>
      <c r="G156" s="13"/>
      <c r="H156" s="13" t="s">
        <v>66</v>
      </c>
      <c r="I156" s="67">
        <v>2840</v>
      </c>
      <c r="J156" s="15"/>
      <c r="K156" s="15"/>
      <c r="L156" s="30">
        <v>0.22999999999999998</v>
      </c>
      <c r="M156" s="17">
        <v>0.02</v>
      </c>
      <c r="N156" s="30">
        <v>1.21</v>
      </c>
      <c r="O156" s="30">
        <v>1.18</v>
      </c>
      <c r="P156" s="30"/>
      <c r="Q156" s="30"/>
      <c r="R156" s="30"/>
      <c r="S156" s="30"/>
      <c r="T156" s="30"/>
      <c r="U156" s="30"/>
      <c r="V156" s="30"/>
      <c r="W156" s="30"/>
    </row>
    <row r="157" spans="1:23" s="23" customFormat="1" ht="15" customHeight="1">
      <c r="A157" s="13"/>
      <c r="B157" s="13"/>
      <c r="C157" s="13"/>
      <c r="D157" s="14"/>
      <c r="E157" s="13" t="s">
        <v>27</v>
      </c>
      <c r="F157" s="72" t="s">
        <v>124</v>
      </c>
      <c r="G157" s="13"/>
      <c r="H157" s="13" t="s">
        <v>66</v>
      </c>
      <c r="I157" s="67">
        <v>13871</v>
      </c>
      <c r="J157" s="15"/>
      <c r="K157" s="15"/>
      <c r="L157" s="30">
        <v>2.29</v>
      </c>
      <c r="M157" s="17">
        <v>0.01</v>
      </c>
      <c r="N157" s="30">
        <v>2.31</v>
      </c>
      <c r="O157" s="30">
        <v>4.34</v>
      </c>
      <c r="P157" s="30"/>
      <c r="Q157" s="30"/>
      <c r="R157" s="30"/>
      <c r="S157" s="30"/>
      <c r="T157" s="30"/>
      <c r="U157" s="30"/>
      <c r="V157" s="30"/>
      <c r="W157" s="30"/>
    </row>
    <row r="158" spans="1:23" s="23" customFormat="1" ht="15" customHeight="1">
      <c r="A158" s="13"/>
      <c r="B158" s="13"/>
      <c r="C158" s="13"/>
      <c r="D158" s="14"/>
      <c r="E158" s="13" t="s">
        <v>27</v>
      </c>
      <c r="F158" s="72" t="s">
        <v>127</v>
      </c>
      <c r="G158" s="13"/>
      <c r="H158" s="13" t="s">
        <v>66</v>
      </c>
      <c r="I158" s="67">
        <v>45681</v>
      </c>
      <c r="J158" s="15"/>
      <c r="K158" s="15"/>
      <c r="L158" s="30">
        <v>0.57000000000000006</v>
      </c>
      <c r="M158" s="17">
        <v>0</v>
      </c>
      <c r="N158" s="30">
        <v>1.51</v>
      </c>
      <c r="O158" s="30">
        <v>3.55</v>
      </c>
      <c r="P158" s="30"/>
      <c r="Q158" s="30"/>
      <c r="R158" s="30"/>
      <c r="S158" s="30"/>
      <c r="T158" s="30"/>
      <c r="U158" s="30"/>
      <c r="V158" s="30"/>
      <c r="W158" s="30"/>
    </row>
    <row r="159" spans="1:23" s="13" customFormat="1" ht="15" customHeight="1">
      <c r="A159" s="18"/>
      <c r="B159" s="18"/>
      <c r="C159" s="18"/>
      <c r="D159" s="18"/>
      <c r="E159" s="18" t="s">
        <v>27</v>
      </c>
      <c r="F159" s="61" t="s">
        <v>193</v>
      </c>
      <c r="G159" s="18"/>
      <c r="H159" s="13" t="s">
        <v>66</v>
      </c>
      <c r="I159" s="71">
        <v>101</v>
      </c>
      <c r="J159" s="15"/>
      <c r="K159" s="15"/>
      <c r="M159" s="33">
        <v>0</v>
      </c>
    </row>
    <row r="160" spans="1:23" s="13" customFormat="1" ht="15" customHeight="1">
      <c r="A160" s="18"/>
      <c r="B160" s="18"/>
      <c r="C160" s="18"/>
      <c r="D160" s="18"/>
      <c r="E160" s="18" t="s">
        <v>27</v>
      </c>
      <c r="F160" s="72" t="s">
        <v>129</v>
      </c>
      <c r="G160" s="18"/>
      <c r="H160" s="13" t="s">
        <v>66</v>
      </c>
      <c r="I160" s="69">
        <v>975</v>
      </c>
      <c r="J160" s="15"/>
      <c r="K160" s="15"/>
      <c r="L160" s="13">
        <v>2.6</v>
      </c>
      <c r="M160" s="33"/>
      <c r="N160" s="13">
        <v>1.6</v>
      </c>
      <c r="O160" s="13">
        <v>2.4</v>
      </c>
    </row>
    <row r="161" spans="1:15" s="13" customFormat="1" ht="15" customHeight="1">
      <c r="A161" s="18"/>
      <c r="B161" s="18"/>
      <c r="C161" s="18"/>
      <c r="D161" s="18"/>
      <c r="E161" s="18" t="s">
        <v>27</v>
      </c>
      <c r="F161" s="61" t="s">
        <v>194</v>
      </c>
      <c r="G161" s="18"/>
      <c r="H161" s="13" t="s">
        <v>66</v>
      </c>
      <c r="I161" s="67">
        <v>1089</v>
      </c>
      <c r="J161" s="15"/>
      <c r="K161" s="15"/>
      <c r="M161" s="33">
        <v>0.1</v>
      </c>
    </row>
    <row r="162" spans="1:15" s="13" customFormat="1" ht="15" customHeight="1">
      <c r="A162" s="18"/>
      <c r="B162" s="18"/>
      <c r="C162" s="18"/>
      <c r="D162" s="18"/>
      <c r="E162" s="18" t="s">
        <v>27</v>
      </c>
      <c r="F162" s="61" t="s">
        <v>239</v>
      </c>
      <c r="G162" s="18"/>
      <c r="H162" s="13" t="s">
        <v>66</v>
      </c>
      <c r="I162" s="69">
        <v>216</v>
      </c>
      <c r="J162" s="15"/>
      <c r="K162" s="15"/>
      <c r="M162" s="33"/>
      <c r="N162" s="13">
        <v>0.9</v>
      </c>
      <c r="O162" s="13">
        <v>1.6</v>
      </c>
    </row>
    <row r="163" spans="1:15" s="13" customFormat="1" ht="15" customHeight="1">
      <c r="A163" s="18"/>
      <c r="B163" s="18"/>
      <c r="C163" s="18"/>
      <c r="D163" s="18"/>
      <c r="E163" s="18" t="s">
        <v>27</v>
      </c>
      <c r="F163" s="72" t="s">
        <v>131</v>
      </c>
      <c r="G163" s="18"/>
      <c r="H163" s="13" t="s">
        <v>66</v>
      </c>
      <c r="I163" s="67">
        <v>1305</v>
      </c>
      <c r="J163" s="15"/>
      <c r="K163" s="15"/>
      <c r="L163" s="13">
        <v>3.3</v>
      </c>
      <c r="M163" s="33">
        <v>0</v>
      </c>
      <c r="N163" s="13">
        <v>0.6</v>
      </c>
      <c r="O163" s="13">
        <v>3.4</v>
      </c>
    </row>
    <row r="164" spans="1:15" s="13" customFormat="1" ht="15" customHeight="1">
      <c r="A164" s="18"/>
      <c r="B164" s="18"/>
      <c r="C164" s="18"/>
      <c r="D164" s="18"/>
      <c r="E164" s="18" t="s">
        <v>27</v>
      </c>
      <c r="F164" s="61" t="s">
        <v>242</v>
      </c>
      <c r="G164" s="18"/>
      <c r="H164" s="13" t="s">
        <v>66</v>
      </c>
      <c r="I164" s="69">
        <v>200</v>
      </c>
      <c r="J164" s="15"/>
      <c r="K164" s="15"/>
      <c r="M164" s="33"/>
      <c r="N164" s="13">
        <v>1</v>
      </c>
      <c r="O164" s="13">
        <v>2.5</v>
      </c>
    </row>
    <row r="165" spans="1:15" s="13" customFormat="1" ht="15" customHeight="1">
      <c r="A165" s="18"/>
      <c r="B165" s="18"/>
      <c r="C165" s="18"/>
      <c r="D165" s="18"/>
      <c r="E165" s="18" t="s">
        <v>27</v>
      </c>
      <c r="F165" s="72" t="s">
        <v>133</v>
      </c>
      <c r="G165" s="18"/>
      <c r="H165" s="13" t="s">
        <v>66</v>
      </c>
      <c r="I165" s="67">
        <v>20653</v>
      </c>
      <c r="J165" s="15"/>
      <c r="K165" s="15"/>
      <c r="L165" s="13">
        <v>2.4500000000000002</v>
      </c>
      <c r="M165" s="33">
        <v>0</v>
      </c>
      <c r="N165" s="13">
        <v>0.65</v>
      </c>
      <c r="O165" s="13">
        <v>3.42</v>
      </c>
    </row>
    <row r="166" spans="1:15" s="13" customFormat="1" ht="15" customHeight="1">
      <c r="A166" s="18"/>
      <c r="B166" s="18"/>
      <c r="C166" s="18"/>
      <c r="D166" s="18"/>
      <c r="E166" s="18" t="s">
        <v>27</v>
      </c>
      <c r="F166" s="61" t="s">
        <v>252</v>
      </c>
      <c r="G166" s="18"/>
      <c r="H166" s="13" t="s">
        <v>66</v>
      </c>
      <c r="I166" s="71">
        <v>348</v>
      </c>
      <c r="J166" s="15"/>
      <c r="K166" s="15"/>
      <c r="M166" s="33">
        <v>0</v>
      </c>
      <c r="N166" s="13">
        <v>1.3</v>
      </c>
      <c r="O166" s="13">
        <v>0.7</v>
      </c>
    </row>
    <row r="167" spans="1:15" s="13" customFormat="1" ht="15" customHeight="1">
      <c r="A167" s="18"/>
      <c r="B167" s="18"/>
      <c r="C167" s="18"/>
      <c r="D167" s="18"/>
      <c r="E167" s="18" t="s">
        <v>27</v>
      </c>
      <c r="F167" s="61" t="s">
        <v>244</v>
      </c>
      <c r="G167" s="18"/>
      <c r="H167" s="13" t="s">
        <v>66</v>
      </c>
      <c r="I167" s="69">
        <v>102</v>
      </c>
      <c r="J167" s="15"/>
      <c r="K167" s="15"/>
      <c r="M167" s="33"/>
      <c r="N167" s="13">
        <v>0.5</v>
      </c>
      <c r="O167" s="13">
        <v>3.4</v>
      </c>
    </row>
    <row r="168" spans="1:15" s="13" customFormat="1" ht="15" customHeight="1">
      <c r="A168" s="18"/>
      <c r="B168" s="18"/>
      <c r="C168" s="18"/>
      <c r="D168" s="18"/>
      <c r="E168" s="18" t="s">
        <v>27</v>
      </c>
      <c r="F168" s="61" t="s">
        <v>201</v>
      </c>
      <c r="G168" s="18"/>
      <c r="H168" s="13" t="s">
        <v>66</v>
      </c>
      <c r="I168" s="69">
        <v>102</v>
      </c>
      <c r="J168" s="15"/>
      <c r="K168" s="15"/>
      <c r="M168" s="33">
        <v>0.5</v>
      </c>
      <c r="N168" s="13">
        <v>2.6</v>
      </c>
    </row>
    <row r="169" spans="1:15" s="13" customFormat="1" ht="15" customHeight="1">
      <c r="A169" s="18"/>
      <c r="B169" s="18"/>
      <c r="C169" s="18"/>
      <c r="D169" s="18"/>
      <c r="E169" s="18" t="s">
        <v>27</v>
      </c>
      <c r="F169" s="72" t="s">
        <v>134</v>
      </c>
      <c r="G169" s="18"/>
      <c r="H169" s="13" t="s">
        <v>66</v>
      </c>
      <c r="I169" s="69">
        <v>154</v>
      </c>
      <c r="J169" s="15"/>
      <c r="K169" s="15"/>
      <c r="L169" s="13">
        <v>5.8999999999999995</v>
      </c>
      <c r="M169" s="33"/>
      <c r="O169" s="13">
        <v>0.3</v>
      </c>
    </row>
    <row r="170" spans="1:15" s="13" customFormat="1" ht="15" customHeight="1">
      <c r="A170" s="18"/>
      <c r="B170" s="18"/>
      <c r="C170" s="18"/>
      <c r="D170" s="18"/>
      <c r="E170" s="18" t="s">
        <v>27</v>
      </c>
      <c r="F170" s="72" t="s">
        <v>135</v>
      </c>
      <c r="G170" s="18"/>
      <c r="H170" s="13" t="s">
        <v>66</v>
      </c>
      <c r="I170" s="69">
        <v>130</v>
      </c>
      <c r="J170" s="15"/>
      <c r="K170" s="15"/>
      <c r="L170" s="13">
        <v>5.8000000000000007</v>
      </c>
      <c r="M170" s="33"/>
      <c r="O170" s="13">
        <v>1.9</v>
      </c>
    </row>
    <row r="171" spans="1:15" s="13" customFormat="1" ht="15" customHeight="1">
      <c r="A171" s="18"/>
      <c r="B171" s="18"/>
      <c r="C171" s="18"/>
      <c r="D171" s="18"/>
      <c r="E171" s="18" t="s">
        <v>27</v>
      </c>
      <c r="F171" s="72" t="s">
        <v>136</v>
      </c>
      <c r="G171" s="18"/>
      <c r="H171" s="13" t="s">
        <v>66</v>
      </c>
      <c r="I171" s="67">
        <v>1838</v>
      </c>
      <c r="J171" s="15"/>
      <c r="K171" s="15"/>
      <c r="L171" s="13">
        <v>1.94</v>
      </c>
      <c r="M171" s="33"/>
      <c r="N171" s="13">
        <v>0.80999999999999994</v>
      </c>
      <c r="O171" s="13">
        <v>6.28</v>
      </c>
    </row>
    <row r="172" spans="1:15" s="13" customFormat="1" ht="15" customHeight="1">
      <c r="A172" s="18"/>
      <c r="B172" s="18"/>
      <c r="C172" s="18"/>
      <c r="D172" s="18"/>
      <c r="E172" s="18" t="s">
        <v>27</v>
      </c>
      <c r="F172" s="72" t="s">
        <v>137</v>
      </c>
      <c r="G172" s="18"/>
      <c r="H172" s="13" t="s">
        <v>66</v>
      </c>
      <c r="I172" s="67">
        <v>1888</v>
      </c>
      <c r="J172" s="15"/>
      <c r="K172" s="15"/>
      <c r="L172" s="13">
        <v>6.75</v>
      </c>
      <c r="M172" s="33"/>
      <c r="N172" s="13">
        <v>4.21</v>
      </c>
      <c r="O172" s="13">
        <v>4.49</v>
      </c>
    </row>
    <row r="173" spans="1:15" s="13" customFormat="1" ht="15" customHeight="1">
      <c r="A173" s="18"/>
      <c r="B173" s="18"/>
      <c r="C173" s="18"/>
      <c r="D173" s="18"/>
      <c r="E173" s="18" t="s">
        <v>27</v>
      </c>
      <c r="F173" s="72" t="s">
        <v>138</v>
      </c>
      <c r="G173" s="18"/>
      <c r="H173" s="13" t="s">
        <v>66</v>
      </c>
      <c r="I173" s="67">
        <v>3545</v>
      </c>
      <c r="J173" s="15"/>
      <c r="K173" s="15"/>
      <c r="L173" s="13">
        <v>3.82</v>
      </c>
      <c r="M173" s="33"/>
      <c r="N173" s="13">
        <v>1.03</v>
      </c>
      <c r="O173" s="13">
        <v>3.2300000000000004</v>
      </c>
    </row>
    <row r="174" spans="1:15" s="13" customFormat="1" ht="15" customHeight="1">
      <c r="A174" s="18"/>
      <c r="B174" s="18"/>
      <c r="C174" s="18"/>
      <c r="D174" s="18"/>
      <c r="E174" s="18" t="s">
        <v>27</v>
      </c>
      <c r="F174" s="72" t="s">
        <v>139</v>
      </c>
      <c r="G174" s="18"/>
      <c r="H174" s="13" t="s">
        <v>66</v>
      </c>
      <c r="I174" s="67">
        <v>1267</v>
      </c>
      <c r="J174" s="15"/>
      <c r="K174" s="15"/>
      <c r="L174" s="13">
        <v>4.29</v>
      </c>
      <c r="M174" s="33"/>
      <c r="N174" s="13">
        <v>3.26</v>
      </c>
      <c r="O174" s="13">
        <v>4.33</v>
      </c>
    </row>
    <row r="175" spans="1:15" s="13" customFormat="1" ht="15" customHeight="1">
      <c r="A175" s="18"/>
      <c r="B175" s="18"/>
      <c r="C175" s="18"/>
      <c r="D175" s="18"/>
      <c r="E175" s="18" t="s">
        <v>27</v>
      </c>
      <c r="F175" s="72" t="s">
        <v>140</v>
      </c>
      <c r="G175" s="18"/>
      <c r="H175" s="13" t="s">
        <v>66</v>
      </c>
      <c r="I175" s="69">
        <v>759</v>
      </c>
      <c r="J175" s="15"/>
      <c r="K175" s="15"/>
      <c r="L175" s="13">
        <v>3.9</v>
      </c>
      <c r="M175" s="33"/>
      <c r="N175" s="13">
        <v>1.22</v>
      </c>
      <c r="O175" s="13">
        <v>2.91</v>
      </c>
    </row>
    <row r="176" spans="1:15" s="13" customFormat="1" ht="15" customHeight="1">
      <c r="A176" s="18"/>
      <c r="B176" s="18"/>
      <c r="C176" s="18"/>
      <c r="D176" s="18"/>
      <c r="E176" s="18" t="s">
        <v>27</v>
      </c>
      <c r="F176" s="72" t="s">
        <v>141</v>
      </c>
      <c r="G176" s="18"/>
      <c r="H176" s="13" t="s">
        <v>66</v>
      </c>
      <c r="I176" s="69">
        <v>993</v>
      </c>
      <c r="J176" s="15"/>
      <c r="K176" s="15"/>
      <c r="L176" s="13">
        <v>4.03</v>
      </c>
      <c r="M176" s="33"/>
      <c r="N176" s="13">
        <v>1.43</v>
      </c>
      <c r="O176" s="13">
        <v>4.34</v>
      </c>
    </row>
    <row r="177" spans="1:15" s="13" customFormat="1" ht="15" customHeight="1">
      <c r="A177" s="18"/>
      <c r="B177" s="18"/>
      <c r="C177" s="18"/>
      <c r="D177" s="18"/>
      <c r="E177" s="18" t="s">
        <v>27</v>
      </c>
      <c r="F177" s="72" t="s">
        <v>142</v>
      </c>
      <c r="G177" s="18"/>
      <c r="H177" s="13" t="s">
        <v>66</v>
      </c>
      <c r="I177" s="67">
        <v>1169</v>
      </c>
      <c r="J177" s="15"/>
      <c r="K177" s="15"/>
      <c r="L177" s="13">
        <v>3.2</v>
      </c>
      <c r="M177" s="33"/>
      <c r="N177" s="13">
        <v>2.4</v>
      </c>
      <c r="O177" s="13">
        <v>4.67</v>
      </c>
    </row>
    <row r="178" spans="1:15" s="13" customFormat="1" ht="15" customHeight="1">
      <c r="A178" s="18"/>
      <c r="B178" s="18"/>
      <c r="C178" s="18"/>
      <c r="D178" s="18"/>
      <c r="E178" s="18" t="s">
        <v>27</v>
      </c>
      <c r="F178" s="72" t="s">
        <v>143</v>
      </c>
      <c r="G178" s="18"/>
      <c r="H178" s="13" t="s">
        <v>66</v>
      </c>
      <c r="I178" s="67">
        <v>1553</v>
      </c>
      <c r="J178" s="15"/>
      <c r="K178" s="15"/>
      <c r="L178" s="13">
        <v>1.76</v>
      </c>
      <c r="M178" s="33"/>
      <c r="N178" s="13">
        <v>2.2599999999999998</v>
      </c>
      <c r="O178" s="13">
        <v>5.46</v>
      </c>
    </row>
    <row r="179" spans="1:15" s="13" customFormat="1" ht="15" customHeight="1">
      <c r="A179" s="18"/>
      <c r="B179" s="18"/>
      <c r="C179" s="18"/>
      <c r="D179" s="18"/>
      <c r="E179" s="18" t="s">
        <v>27</v>
      </c>
      <c r="F179" s="72" t="s">
        <v>144</v>
      </c>
      <c r="G179" s="18"/>
      <c r="H179" s="13" t="s">
        <v>66</v>
      </c>
      <c r="I179" s="69">
        <v>832</v>
      </c>
      <c r="J179" s="15"/>
      <c r="K179" s="15"/>
      <c r="L179" s="13">
        <v>2.5100000000000002</v>
      </c>
      <c r="M179" s="33"/>
      <c r="N179" s="13">
        <v>0</v>
      </c>
      <c r="O179" s="13">
        <v>3.5900000000000003</v>
      </c>
    </row>
    <row r="180" spans="1:15" s="13" customFormat="1" ht="15" customHeight="1">
      <c r="A180" s="18"/>
      <c r="B180" s="18"/>
      <c r="C180" s="18"/>
      <c r="D180" s="18"/>
      <c r="E180" s="18" t="s">
        <v>27</v>
      </c>
      <c r="F180" s="72" t="s">
        <v>145</v>
      </c>
      <c r="G180" s="18"/>
      <c r="H180" s="13" t="s">
        <v>66</v>
      </c>
      <c r="I180" s="67">
        <v>2113</v>
      </c>
      <c r="J180" s="15"/>
      <c r="K180" s="15"/>
      <c r="L180" s="13">
        <v>4.3600000000000003</v>
      </c>
      <c r="M180" s="33"/>
      <c r="N180" s="13">
        <v>1.5699999999999998</v>
      </c>
      <c r="O180" s="13">
        <v>6.5699999999999994</v>
      </c>
    </row>
    <row r="181" spans="1:15" s="13" customFormat="1" ht="15" customHeight="1">
      <c r="A181" s="18"/>
      <c r="B181" s="18"/>
      <c r="C181" s="18"/>
      <c r="D181" s="18"/>
      <c r="E181" s="18" t="s">
        <v>27</v>
      </c>
      <c r="F181" s="72" t="s">
        <v>146</v>
      </c>
      <c r="G181" s="18"/>
      <c r="H181" s="13" t="s">
        <v>66</v>
      </c>
      <c r="I181" s="67">
        <v>4875</v>
      </c>
      <c r="J181" s="15"/>
      <c r="K181" s="15"/>
      <c r="L181" s="13">
        <v>4.2700000000000005</v>
      </c>
      <c r="M181" s="33"/>
      <c r="N181" s="13">
        <v>2.0699999999999998</v>
      </c>
      <c r="O181" s="13">
        <v>4.5900000000000007</v>
      </c>
    </row>
    <row r="182" spans="1:15" s="13" customFormat="1" ht="15" customHeight="1">
      <c r="A182" s="18"/>
      <c r="B182" s="18"/>
      <c r="C182" s="18"/>
      <c r="D182" s="18"/>
      <c r="E182" s="18" t="s">
        <v>27</v>
      </c>
      <c r="F182" s="61" t="s">
        <v>213</v>
      </c>
      <c r="G182" s="18"/>
      <c r="H182" s="13" t="s">
        <v>66</v>
      </c>
      <c r="I182" s="69">
        <v>307</v>
      </c>
      <c r="J182" s="15"/>
      <c r="K182" s="15"/>
      <c r="M182" s="33">
        <v>0</v>
      </c>
      <c r="N182" s="13">
        <v>0</v>
      </c>
      <c r="O182" s="13">
        <v>3.1</v>
      </c>
    </row>
    <row r="183" spans="1:15" s="13" customFormat="1" ht="15" customHeight="1">
      <c r="A183" s="18"/>
      <c r="B183" s="18"/>
      <c r="C183" s="18"/>
      <c r="D183" s="18"/>
      <c r="E183" s="18" t="s">
        <v>27</v>
      </c>
      <c r="F183" s="61" t="s">
        <v>214</v>
      </c>
      <c r="G183" s="18"/>
      <c r="H183" s="13" t="s">
        <v>66</v>
      </c>
      <c r="I183" s="69">
        <v>265</v>
      </c>
      <c r="J183" s="15"/>
      <c r="K183" s="15"/>
      <c r="M183" s="33">
        <v>0</v>
      </c>
      <c r="N183" s="13">
        <v>1.0999999999999999</v>
      </c>
      <c r="O183" s="13">
        <v>4.2</v>
      </c>
    </row>
    <row r="184" spans="1:15" s="13" customFormat="1" ht="15" customHeight="1">
      <c r="A184" s="18"/>
      <c r="B184" s="18"/>
      <c r="C184" s="18"/>
      <c r="D184" s="18"/>
      <c r="E184" s="18" t="s">
        <v>27</v>
      </c>
      <c r="F184" s="72" t="s">
        <v>147</v>
      </c>
      <c r="G184" s="18"/>
      <c r="H184" s="13" t="s">
        <v>66</v>
      </c>
      <c r="I184" s="67">
        <v>1070</v>
      </c>
      <c r="J184" s="15"/>
      <c r="K184" s="15"/>
      <c r="L184" s="13">
        <v>2.06</v>
      </c>
      <c r="M184" s="33"/>
      <c r="N184" s="13">
        <v>1.02</v>
      </c>
      <c r="O184" s="13">
        <v>3.63</v>
      </c>
    </row>
    <row r="185" spans="1:15" s="13" customFormat="1" ht="15" customHeight="1">
      <c r="A185" s="18"/>
      <c r="B185" s="18"/>
      <c r="C185" s="18"/>
      <c r="D185" s="18"/>
      <c r="E185" s="18" t="s">
        <v>27</v>
      </c>
      <c r="F185" s="72" t="s">
        <v>148</v>
      </c>
      <c r="G185" s="18"/>
      <c r="H185" s="13" t="s">
        <v>66</v>
      </c>
      <c r="I185" s="69">
        <v>558</v>
      </c>
      <c r="J185" s="15"/>
      <c r="K185" s="15"/>
      <c r="L185" s="13">
        <v>2.4</v>
      </c>
      <c r="M185" s="33"/>
      <c r="N185" s="13">
        <v>0.8</v>
      </c>
      <c r="O185" s="13">
        <v>2.8</v>
      </c>
    </row>
    <row r="186" spans="1:15" s="13" customFormat="1" ht="15" customHeight="1">
      <c r="A186" s="18"/>
      <c r="B186" s="18"/>
      <c r="C186" s="18"/>
      <c r="D186" s="18"/>
      <c r="E186" s="18" t="s">
        <v>27</v>
      </c>
      <c r="F186" s="61" t="s">
        <v>248</v>
      </c>
      <c r="G186" s="18"/>
      <c r="H186" s="13" t="s">
        <v>66</v>
      </c>
      <c r="I186" s="67">
        <v>1245</v>
      </c>
      <c r="J186" s="15"/>
      <c r="K186" s="15"/>
      <c r="M186" s="33"/>
      <c r="N186" s="13">
        <v>0.89999999999999991</v>
      </c>
      <c r="O186" s="13">
        <v>4.5</v>
      </c>
    </row>
    <row r="187" spans="1:15" s="13" customFormat="1" ht="15" customHeight="1">
      <c r="A187" s="18"/>
      <c r="B187" s="18"/>
      <c r="C187" s="18"/>
      <c r="D187" s="18"/>
      <c r="E187" s="18" t="s">
        <v>27</v>
      </c>
      <c r="F187" s="61" t="s">
        <v>157</v>
      </c>
      <c r="G187" s="18"/>
      <c r="H187" s="13" t="s">
        <v>66</v>
      </c>
      <c r="I187" s="67">
        <v>1242890</v>
      </c>
      <c r="J187" s="15"/>
      <c r="K187" s="15"/>
      <c r="L187" s="13">
        <v>2.7</v>
      </c>
      <c r="M187" s="33">
        <v>0</v>
      </c>
      <c r="N187" s="13">
        <v>0.73</v>
      </c>
      <c r="O187" s="13">
        <v>3.65</v>
      </c>
    </row>
    <row r="188" spans="1:15" s="13" customFormat="1" ht="15" customHeight="1">
      <c r="A188" s="18"/>
      <c r="B188" s="18"/>
      <c r="C188" s="18"/>
      <c r="D188" s="18"/>
      <c r="E188" s="18" t="s">
        <v>27</v>
      </c>
      <c r="F188" s="61" t="s">
        <v>219</v>
      </c>
      <c r="G188" s="18"/>
      <c r="H188" s="13" t="s">
        <v>66</v>
      </c>
      <c r="I188" s="69">
        <v>141</v>
      </c>
      <c r="J188" s="15"/>
      <c r="K188" s="15"/>
      <c r="M188" s="33">
        <v>0</v>
      </c>
      <c r="N188" s="13">
        <v>1.9</v>
      </c>
      <c r="O188" s="13">
        <v>1.9</v>
      </c>
    </row>
    <row r="189" spans="1:15" s="13" customFormat="1" ht="15" customHeight="1">
      <c r="A189" s="18"/>
      <c r="B189" s="18"/>
      <c r="C189" s="18"/>
      <c r="D189" s="18"/>
      <c r="E189" s="18" t="s">
        <v>27</v>
      </c>
      <c r="F189" s="61" t="s">
        <v>220</v>
      </c>
      <c r="G189" s="18"/>
      <c r="H189" s="13" t="s">
        <v>66</v>
      </c>
      <c r="I189" s="69">
        <v>222</v>
      </c>
      <c r="J189" s="15"/>
      <c r="K189" s="15"/>
      <c r="M189" s="33">
        <v>0</v>
      </c>
      <c r="N189" s="13">
        <v>0.3</v>
      </c>
      <c r="O189" s="13">
        <v>3.01</v>
      </c>
    </row>
    <row r="190" spans="1:15" s="13" customFormat="1" ht="15" customHeight="1">
      <c r="A190" s="18"/>
      <c r="B190" s="18"/>
      <c r="C190" s="18"/>
      <c r="D190" s="18"/>
      <c r="E190" s="18" t="s">
        <v>27</v>
      </c>
      <c r="F190" s="72" t="s">
        <v>149</v>
      </c>
      <c r="G190" s="18"/>
      <c r="H190" s="13" t="s">
        <v>66</v>
      </c>
      <c r="I190" s="69">
        <v>220</v>
      </c>
      <c r="J190" s="15"/>
      <c r="K190" s="15"/>
      <c r="L190" s="13">
        <v>2.2999999999999998</v>
      </c>
      <c r="M190" s="33"/>
      <c r="N190" s="13">
        <v>1.4000000000000001</v>
      </c>
      <c r="O190" s="13">
        <v>2.8</v>
      </c>
    </row>
    <row r="191" spans="1:15" s="13" customFormat="1" ht="15" customHeight="1">
      <c r="A191" s="18"/>
      <c r="B191" s="18"/>
      <c r="C191" s="18"/>
      <c r="D191" s="18"/>
      <c r="E191" s="18" t="s">
        <v>27</v>
      </c>
      <c r="F191" s="61" t="s">
        <v>264</v>
      </c>
      <c r="G191" s="18"/>
      <c r="H191" s="13" t="s">
        <v>66</v>
      </c>
      <c r="I191" s="69">
        <v>273</v>
      </c>
      <c r="J191" s="15"/>
      <c r="K191" s="15"/>
      <c r="M191" s="33"/>
      <c r="N191" s="13">
        <v>1.6</v>
      </c>
    </row>
    <row r="192" spans="1:15" s="13" customFormat="1" ht="15" customHeight="1">
      <c r="A192" s="18"/>
      <c r="B192" s="18"/>
      <c r="C192" s="18"/>
      <c r="D192" s="18"/>
      <c r="E192" s="18" t="s">
        <v>27</v>
      </c>
      <c r="F192" s="61" t="s">
        <v>265</v>
      </c>
      <c r="G192" s="18"/>
      <c r="H192" s="13" t="s">
        <v>66</v>
      </c>
      <c r="I192" s="69">
        <v>279</v>
      </c>
      <c r="J192" s="15"/>
      <c r="K192" s="15"/>
      <c r="M192" s="33"/>
      <c r="N192" s="13">
        <v>2</v>
      </c>
    </row>
    <row r="193" spans="1:23" s="13" customFormat="1" ht="15" customHeight="1">
      <c r="A193" s="18"/>
      <c r="B193" s="18"/>
      <c r="C193" s="18"/>
      <c r="D193" s="18"/>
      <c r="E193" s="18" t="s">
        <v>27</v>
      </c>
      <c r="F193" s="61" t="s">
        <v>266</v>
      </c>
      <c r="G193" s="18"/>
      <c r="H193" s="13" t="s">
        <v>66</v>
      </c>
      <c r="I193" s="67">
        <v>1798</v>
      </c>
      <c r="J193" s="15"/>
      <c r="K193" s="15"/>
      <c r="M193" s="33"/>
      <c r="N193" s="13">
        <v>0.5</v>
      </c>
    </row>
    <row r="194" spans="1:23" s="23" customFormat="1" ht="15" customHeight="1">
      <c r="B194" s="30"/>
      <c r="C194" s="31"/>
      <c r="F194" s="54"/>
      <c r="G194" s="30"/>
      <c r="H194" s="30"/>
      <c r="I194" s="30"/>
      <c r="J194" s="32"/>
      <c r="K194" s="32"/>
      <c r="L194" s="30"/>
      <c r="M194" s="34"/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3" s="28" customFormat="1" ht="15" customHeight="1">
      <c r="B195" s="62" t="s">
        <v>20</v>
      </c>
      <c r="C195" s="62"/>
      <c r="D195" s="62"/>
      <c r="E195" s="62"/>
      <c r="F195" s="63"/>
      <c r="G195" s="62"/>
      <c r="H195" s="62"/>
      <c r="I195" s="62"/>
      <c r="J195" s="62"/>
      <c r="K195" s="62"/>
      <c r="L195" s="62">
        <f>AVERAGE(L132:L193)</f>
        <v>2.8422500000000004</v>
      </c>
      <c r="M195" s="62">
        <f>AVERAGE(M132:M193)</f>
        <v>3.5833333333333335E-2</v>
      </c>
      <c r="N195" s="62">
        <f t="shared" ref="N195:O195" si="11">AVERAGE(N132:N193)</f>
        <v>1.3149999999999999</v>
      </c>
      <c r="O195" s="62">
        <f t="shared" si="11"/>
        <v>3.2301851851851859</v>
      </c>
    </row>
    <row r="196" spans="1:23" s="28" customFormat="1" ht="15" customHeight="1">
      <c r="B196" s="62" t="s">
        <v>21</v>
      </c>
      <c r="C196" s="62"/>
      <c r="D196" s="62"/>
      <c r="E196" s="62"/>
      <c r="F196" s="63"/>
      <c r="G196" s="62"/>
      <c r="H196" s="62"/>
      <c r="I196" s="62"/>
      <c r="J196" s="62"/>
      <c r="K196" s="62"/>
      <c r="L196" s="62">
        <f>MIN(L132:L193)</f>
        <v>0.22999999999999998</v>
      </c>
      <c r="M196" s="62">
        <f>MIN(M132:M193)</f>
        <v>0</v>
      </c>
      <c r="N196" s="62">
        <f t="shared" ref="N196:O196" si="12">MIN(N132:N193)</f>
        <v>0</v>
      </c>
      <c r="O196" s="62">
        <f t="shared" si="12"/>
        <v>0</v>
      </c>
    </row>
    <row r="197" spans="1:23" s="28" customFormat="1" ht="15" customHeight="1">
      <c r="B197" s="62" t="s">
        <v>22</v>
      </c>
      <c r="C197" s="62"/>
      <c r="D197" s="62"/>
      <c r="E197" s="62"/>
      <c r="F197" s="63"/>
      <c r="G197" s="62"/>
      <c r="H197" s="62"/>
      <c r="I197" s="62"/>
      <c r="J197" s="62"/>
      <c r="K197" s="62"/>
      <c r="L197" s="62">
        <f>MAX(L132:L193)</f>
        <v>6.75</v>
      </c>
      <c r="M197" s="62">
        <f>MAX(M132:M193)</f>
        <v>0.5</v>
      </c>
      <c r="N197" s="62">
        <f t="shared" ref="N197:O197" si="13">MAX(N132:N193)</f>
        <v>4.9000000000000004</v>
      </c>
      <c r="O197" s="62">
        <f t="shared" si="13"/>
        <v>6.5699999999999994</v>
      </c>
    </row>
    <row r="198" spans="1:23" s="18" customFormat="1" ht="15" customHeight="1">
      <c r="B198" s="15"/>
      <c r="C198" s="15"/>
      <c r="D198" s="15"/>
      <c r="E198" s="15"/>
      <c r="F198" s="49"/>
      <c r="G198" s="15"/>
      <c r="H198" s="15"/>
      <c r="I198" s="15"/>
      <c r="J198" s="15"/>
      <c r="K198" s="15"/>
      <c r="M198" s="15"/>
    </row>
    <row r="199" spans="1:23" s="18" customFormat="1" ht="15" customHeight="1">
      <c r="A199" s="13"/>
      <c r="B199" s="18" t="s">
        <v>61</v>
      </c>
      <c r="C199" s="18">
        <v>2001</v>
      </c>
      <c r="D199" s="18">
        <v>11543892</v>
      </c>
      <c r="E199" s="18" t="s">
        <v>28</v>
      </c>
      <c r="F199" s="55" t="s">
        <v>268</v>
      </c>
      <c r="G199" s="13"/>
      <c r="H199" s="13"/>
      <c r="I199" s="13">
        <v>146</v>
      </c>
      <c r="J199" s="15"/>
      <c r="K199" s="15"/>
      <c r="L199" s="18">
        <v>1.72</v>
      </c>
      <c r="M199" s="17">
        <v>0</v>
      </c>
      <c r="N199" s="18">
        <v>1.38</v>
      </c>
      <c r="O199" s="18">
        <v>1.03</v>
      </c>
    </row>
    <row r="200" spans="1:23" s="13" customFormat="1" ht="15" customHeight="1">
      <c r="D200" s="14"/>
      <c r="E200" s="18" t="s">
        <v>28</v>
      </c>
      <c r="F200" s="61" t="s">
        <v>223</v>
      </c>
      <c r="H200" s="13" t="s">
        <v>66</v>
      </c>
      <c r="I200" s="69">
        <v>100</v>
      </c>
      <c r="J200" s="15"/>
      <c r="K200" s="15"/>
      <c r="L200" s="30"/>
      <c r="M200" s="17"/>
      <c r="N200" s="23"/>
      <c r="O200" s="30">
        <v>1.5</v>
      </c>
      <c r="P200" s="30"/>
      <c r="Q200" s="30"/>
      <c r="R200" s="30"/>
      <c r="S200" s="30"/>
      <c r="T200" s="30"/>
      <c r="U200" s="30"/>
      <c r="V200" s="30"/>
      <c r="W200" s="30"/>
    </row>
    <row r="201" spans="1:23" s="13" customFormat="1" ht="15" customHeight="1">
      <c r="D201" s="14"/>
      <c r="E201" s="18" t="s">
        <v>28</v>
      </c>
      <c r="F201" s="61" t="s">
        <v>229</v>
      </c>
      <c r="H201" s="13" t="s">
        <v>66</v>
      </c>
      <c r="I201" s="69">
        <v>109</v>
      </c>
      <c r="J201" s="15"/>
      <c r="K201" s="15"/>
      <c r="L201" s="30"/>
      <c r="M201" s="17"/>
      <c r="N201" s="30">
        <v>1.4</v>
      </c>
      <c r="O201" s="30">
        <v>0.9</v>
      </c>
      <c r="P201" s="30"/>
      <c r="Q201" s="30"/>
      <c r="R201" s="30"/>
      <c r="S201" s="30"/>
      <c r="T201" s="30"/>
      <c r="U201" s="30"/>
      <c r="V201" s="30"/>
      <c r="W201" s="30"/>
    </row>
    <row r="202" spans="1:23" s="13" customFormat="1" ht="15" customHeight="1">
      <c r="A202" s="18"/>
      <c r="B202" s="18"/>
      <c r="C202" s="18"/>
      <c r="D202" s="18"/>
      <c r="E202" s="18" t="s">
        <v>28</v>
      </c>
      <c r="F202" s="72" t="s">
        <v>107</v>
      </c>
      <c r="G202" s="18"/>
      <c r="H202" s="13" t="s">
        <v>66</v>
      </c>
      <c r="I202" s="67">
        <v>4856</v>
      </c>
      <c r="J202" s="15"/>
      <c r="K202" s="15"/>
      <c r="L202" s="13">
        <v>1.95</v>
      </c>
      <c r="M202" s="33">
        <v>0.02</v>
      </c>
      <c r="N202" s="13">
        <v>1.8</v>
      </c>
      <c r="O202" s="13">
        <v>1.5</v>
      </c>
    </row>
    <row r="203" spans="1:23" s="13" customFormat="1" ht="15" customHeight="1">
      <c r="D203" s="14"/>
      <c r="E203" s="18" t="s">
        <v>28</v>
      </c>
      <c r="F203" s="61" t="s">
        <v>231</v>
      </c>
      <c r="H203" s="13" t="s">
        <v>66</v>
      </c>
      <c r="I203" s="69">
        <v>100</v>
      </c>
      <c r="J203" s="15"/>
      <c r="K203" s="15"/>
      <c r="L203" s="30"/>
      <c r="M203" s="17"/>
      <c r="N203" s="30">
        <v>4</v>
      </c>
      <c r="O203" s="30">
        <v>1</v>
      </c>
      <c r="P203" s="30"/>
      <c r="Q203" s="30"/>
      <c r="R203" s="30"/>
      <c r="S203" s="30"/>
      <c r="T203" s="30"/>
      <c r="U203" s="30"/>
      <c r="V203" s="30"/>
      <c r="W203" s="30"/>
    </row>
    <row r="204" spans="1:23" s="18" customFormat="1" ht="15" customHeight="1">
      <c r="A204" s="13"/>
      <c r="B204" s="13"/>
      <c r="C204" s="22"/>
      <c r="D204" s="13"/>
      <c r="E204" s="18" t="s">
        <v>28</v>
      </c>
      <c r="F204" s="72" t="s">
        <v>112</v>
      </c>
      <c r="G204" s="13"/>
      <c r="H204" s="13" t="s">
        <v>66</v>
      </c>
      <c r="I204" s="67">
        <v>12301</v>
      </c>
      <c r="J204" s="15"/>
      <c r="K204" s="15"/>
      <c r="L204" s="13">
        <v>2.1399999999999997</v>
      </c>
      <c r="M204" s="17"/>
      <c r="N204" s="13">
        <v>2.2999999999999998</v>
      </c>
      <c r="O204" s="13">
        <v>1.76</v>
      </c>
      <c r="P204" s="13"/>
      <c r="Q204" s="13"/>
      <c r="R204" s="13"/>
      <c r="S204" s="13"/>
      <c r="T204" s="13"/>
      <c r="U204" s="13"/>
      <c r="V204" s="13"/>
      <c r="W204" s="13"/>
    </row>
    <row r="205" spans="1:23" s="18" customFormat="1" ht="15" customHeight="1">
      <c r="A205" s="13"/>
      <c r="B205" s="13"/>
      <c r="C205" s="13"/>
      <c r="D205" s="14"/>
      <c r="E205" s="18" t="s">
        <v>28</v>
      </c>
      <c r="F205" s="61" t="s">
        <v>233</v>
      </c>
      <c r="G205" s="13"/>
      <c r="H205" s="13" t="s">
        <v>66</v>
      </c>
      <c r="I205" s="69">
        <v>101</v>
      </c>
      <c r="J205" s="15"/>
      <c r="K205" s="15"/>
      <c r="L205" s="30"/>
      <c r="M205" s="17"/>
      <c r="N205" s="30">
        <v>1.5</v>
      </c>
      <c r="O205" s="30">
        <v>1.5</v>
      </c>
      <c r="P205" s="30"/>
      <c r="Q205" s="30"/>
      <c r="R205" s="30"/>
      <c r="S205" s="30"/>
      <c r="T205" s="30"/>
      <c r="U205" s="30"/>
      <c r="V205" s="30"/>
      <c r="W205" s="30"/>
    </row>
    <row r="206" spans="1:23" s="23" customFormat="1" ht="15" customHeight="1">
      <c r="A206" s="13"/>
      <c r="B206" s="13"/>
      <c r="C206" s="13"/>
      <c r="D206" s="14"/>
      <c r="E206" s="18" t="s">
        <v>28</v>
      </c>
      <c r="F206" s="61" t="s">
        <v>234</v>
      </c>
      <c r="G206" s="13"/>
      <c r="H206" s="13" t="s">
        <v>66</v>
      </c>
      <c r="I206" s="69">
        <v>146</v>
      </c>
      <c r="J206" s="15"/>
      <c r="K206" s="15"/>
      <c r="L206" s="30"/>
      <c r="M206" s="17"/>
      <c r="N206" s="30">
        <v>3.2</v>
      </c>
      <c r="O206" s="30">
        <v>0.9</v>
      </c>
      <c r="P206" s="30"/>
      <c r="Q206" s="30"/>
      <c r="R206" s="30"/>
      <c r="S206" s="30"/>
      <c r="T206" s="30"/>
      <c r="U206" s="30"/>
      <c r="V206" s="30"/>
      <c r="W206" s="30"/>
    </row>
    <row r="207" spans="1:23" s="23" customFormat="1" ht="15" customHeight="1">
      <c r="A207" s="18"/>
      <c r="B207" s="18"/>
      <c r="C207" s="18"/>
      <c r="D207" s="18"/>
      <c r="E207" s="18" t="s">
        <v>28</v>
      </c>
      <c r="F207" s="72" t="s">
        <v>114</v>
      </c>
      <c r="G207" s="18"/>
      <c r="H207" s="13" t="s">
        <v>66</v>
      </c>
      <c r="I207" s="67">
        <v>4625</v>
      </c>
      <c r="J207" s="15"/>
      <c r="K207" s="15"/>
      <c r="L207" s="13">
        <v>1.9900000000000002</v>
      </c>
      <c r="M207" s="15"/>
      <c r="N207" s="13">
        <v>2.48</v>
      </c>
      <c r="O207" s="13">
        <v>4.51</v>
      </c>
      <c r="P207" s="13"/>
      <c r="Q207" s="13"/>
      <c r="R207" s="13"/>
      <c r="S207" s="13"/>
      <c r="T207" s="13"/>
      <c r="U207" s="13"/>
      <c r="V207" s="13"/>
      <c r="W207" s="13"/>
    </row>
    <row r="208" spans="1:23" s="23" customFormat="1" ht="15" customHeight="1">
      <c r="A208" s="13"/>
      <c r="B208" s="18"/>
      <c r="C208" s="18"/>
      <c r="D208" s="18"/>
      <c r="E208" s="13" t="s">
        <v>28</v>
      </c>
      <c r="F208" s="72" t="s">
        <v>116</v>
      </c>
      <c r="G208" s="13"/>
      <c r="H208" s="13" t="s">
        <v>66</v>
      </c>
      <c r="I208" s="67">
        <v>5914</v>
      </c>
      <c r="J208" s="15"/>
      <c r="K208" s="15"/>
      <c r="L208" s="18">
        <v>0.15</v>
      </c>
      <c r="M208" s="17"/>
      <c r="N208" s="18">
        <v>1.7000000000000002</v>
      </c>
      <c r="O208" s="18">
        <v>1.77</v>
      </c>
      <c r="P208" s="18"/>
      <c r="Q208" s="18"/>
      <c r="R208" s="18"/>
      <c r="S208" s="18"/>
      <c r="T208" s="18"/>
      <c r="U208" s="18"/>
      <c r="V208" s="18"/>
      <c r="W208" s="18"/>
    </row>
    <row r="209" spans="1:23" s="23" customFormat="1" ht="15" customHeight="1">
      <c r="A209" s="13"/>
      <c r="B209" s="13"/>
      <c r="C209" s="13"/>
      <c r="D209" s="14"/>
      <c r="E209" s="13" t="s">
        <v>28</v>
      </c>
      <c r="F209" s="72" t="s">
        <v>118</v>
      </c>
      <c r="G209" s="13"/>
      <c r="H209" s="13" t="s">
        <v>66</v>
      </c>
      <c r="I209" s="67">
        <v>4471</v>
      </c>
      <c r="J209" s="15"/>
      <c r="K209" s="15"/>
      <c r="L209" s="30">
        <v>0.45999999999999996</v>
      </c>
      <c r="M209" s="17">
        <v>0</v>
      </c>
      <c r="N209" s="30">
        <v>0.37</v>
      </c>
      <c r="O209" s="30">
        <v>0.5</v>
      </c>
      <c r="P209" s="30"/>
      <c r="Q209" s="30"/>
      <c r="R209" s="30"/>
      <c r="S209" s="30"/>
      <c r="T209" s="30"/>
      <c r="U209" s="30"/>
      <c r="V209" s="30"/>
      <c r="W209" s="30"/>
    </row>
    <row r="210" spans="1:23" s="23" customFormat="1" ht="15" customHeight="1">
      <c r="A210" s="13"/>
      <c r="B210" s="13"/>
      <c r="C210" s="13"/>
      <c r="D210" s="14"/>
      <c r="E210" s="13" t="s">
        <v>28</v>
      </c>
      <c r="F210" s="72" t="s">
        <v>119</v>
      </c>
      <c r="G210" s="13"/>
      <c r="H210" s="13" t="s">
        <v>66</v>
      </c>
      <c r="I210" s="67">
        <v>8153</v>
      </c>
      <c r="J210" s="15"/>
      <c r="K210" s="15"/>
      <c r="L210" s="30">
        <v>0.74</v>
      </c>
      <c r="M210" s="17">
        <v>0</v>
      </c>
      <c r="N210" s="30">
        <v>2.0500000000000003</v>
      </c>
      <c r="O210" s="30">
        <v>0.26</v>
      </c>
      <c r="P210" s="30"/>
      <c r="Q210" s="30"/>
      <c r="R210" s="30"/>
      <c r="S210" s="30"/>
      <c r="T210" s="30"/>
      <c r="U210" s="30"/>
      <c r="V210" s="30"/>
      <c r="W210" s="30"/>
    </row>
    <row r="211" spans="1:23" s="23" customFormat="1" ht="15" customHeight="1">
      <c r="A211" s="13"/>
      <c r="B211" s="13"/>
      <c r="C211" s="13"/>
      <c r="D211" s="14"/>
      <c r="E211" s="13" t="s">
        <v>28</v>
      </c>
      <c r="F211" s="72" t="s">
        <v>120</v>
      </c>
      <c r="G211" s="13"/>
      <c r="H211" s="13" t="s">
        <v>66</v>
      </c>
      <c r="I211" s="67">
        <v>13270</v>
      </c>
      <c r="J211" s="15"/>
      <c r="K211" s="15"/>
      <c r="L211" s="30">
        <v>1.18</v>
      </c>
      <c r="M211" s="17">
        <v>0.01</v>
      </c>
      <c r="N211" s="30">
        <v>1.06</v>
      </c>
      <c r="O211" s="30">
        <v>1.71</v>
      </c>
      <c r="P211" s="30"/>
      <c r="Q211" s="30"/>
      <c r="R211" s="30"/>
      <c r="S211" s="30"/>
      <c r="T211" s="30"/>
      <c r="U211" s="30"/>
      <c r="V211" s="30"/>
      <c r="W211" s="30"/>
    </row>
    <row r="212" spans="1:23" s="23" customFormat="1" ht="15" customHeight="1">
      <c r="A212" s="13"/>
      <c r="B212" s="13"/>
      <c r="C212" s="13"/>
      <c r="D212" s="14"/>
      <c r="E212" s="13" t="s">
        <v>28</v>
      </c>
      <c r="F212" s="72" t="s">
        <v>122</v>
      </c>
      <c r="G212" s="13"/>
      <c r="H212" s="13" t="s">
        <v>66</v>
      </c>
      <c r="I212" s="67">
        <v>3739</v>
      </c>
      <c r="J212" s="15"/>
      <c r="K212" s="15"/>
      <c r="L212" s="30">
        <v>0.73</v>
      </c>
      <c r="M212" s="17"/>
      <c r="N212" s="30">
        <v>1</v>
      </c>
      <c r="O212" s="30">
        <v>3.29</v>
      </c>
      <c r="P212" s="30"/>
      <c r="Q212" s="30"/>
      <c r="R212" s="30"/>
      <c r="S212" s="30"/>
      <c r="T212" s="30"/>
      <c r="U212" s="30"/>
      <c r="V212" s="30"/>
      <c r="W212" s="30"/>
    </row>
    <row r="213" spans="1:23" s="23" customFormat="1" ht="15" customHeight="1">
      <c r="A213" s="13"/>
      <c r="B213" s="13"/>
      <c r="C213" s="13"/>
      <c r="D213" s="14"/>
      <c r="E213" s="13" t="s">
        <v>28</v>
      </c>
      <c r="F213" s="72" t="s">
        <v>123</v>
      </c>
      <c r="G213" s="13"/>
      <c r="H213" s="13" t="s">
        <v>66</v>
      </c>
      <c r="I213" s="67">
        <v>36718</v>
      </c>
      <c r="J213" s="15"/>
      <c r="K213" s="15"/>
      <c r="L213" s="30">
        <v>0.22</v>
      </c>
      <c r="M213" s="17">
        <v>0.03</v>
      </c>
      <c r="N213" s="30">
        <v>1.08</v>
      </c>
      <c r="O213" s="30">
        <v>1.4500000000000002</v>
      </c>
      <c r="P213" s="30"/>
      <c r="Q213" s="30"/>
      <c r="R213" s="30"/>
      <c r="S213" s="30"/>
      <c r="T213" s="30"/>
      <c r="U213" s="30"/>
      <c r="V213" s="30"/>
      <c r="W213" s="30"/>
    </row>
    <row r="214" spans="1:23" s="23" customFormat="1" ht="15" customHeight="1">
      <c r="A214" s="13"/>
      <c r="B214" s="13"/>
      <c r="C214" s="13"/>
      <c r="D214" s="14"/>
      <c r="E214" s="13" t="s">
        <v>28</v>
      </c>
      <c r="F214" s="72" t="s">
        <v>125</v>
      </c>
      <c r="G214" s="13"/>
      <c r="H214" s="13" t="s">
        <v>66</v>
      </c>
      <c r="I214" s="67">
        <v>9070</v>
      </c>
      <c r="J214" s="15"/>
      <c r="K214" s="15"/>
      <c r="L214" s="30">
        <v>1.21</v>
      </c>
      <c r="M214" s="17">
        <v>0.01</v>
      </c>
      <c r="N214" s="30">
        <v>0.80999999999999994</v>
      </c>
      <c r="O214" s="30">
        <v>1.79</v>
      </c>
      <c r="P214" s="30"/>
      <c r="Q214" s="30"/>
      <c r="R214" s="30"/>
      <c r="S214" s="30"/>
      <c r="T214" s="30"/>
      <c r="U214" s="30"/>
      <c r="V214" s="30"/>
      <c r="W214" s="30"/>
    </row>
    <row r="215" spans="1:23" s="23" customFormat="1" ht="15" customHeight="1">
      <c r="A215" s="13"/>
      <c r="B215" s="13"/>
      <c r="C215" s="13"/>
      <c r="D215" s="14"/>
      <c r="E215" s="13" t="s">
        <v>28</v>
      </c>
      <c r="F215" s="72" t="s">
        <v>126</v>
      </c>
      <c r="G215" s="13"/>
      <c r="H215" s="13" t="s">
        <v>66</v>
      </c>
      <c r="I215" s="67">
        <v>6058</v>
      </c>
      <c r="J215" s="15"/>
      <c r="K215" s="15"/>
      <c r="L215" s="30">
        <v>0.36</v>
      </c>
      <c r="M215" s="17">
        <v>0.01</v>
      </c>
      <c r="N215" s="30">
        <v>2.19</v>
      </c>
      <c r="O215" s="30">
        <v>4.3099999999999996</v>
      </c>
      <c r="P215" s="30"/>
      <c r="Q215" s="30"/>
      <c r="R215" s="30"/>
      <c r="S215" s="30"/>
      <c r="T215" s="30"/>
      <c r="U215" s="30"/>
      <c r="V215" s="30"/>
      <c r="W215" s="30"/>
    </row>
    <row r="216" spans="1:23" s="23" customFormat="1" ht="15" customHeight="1">
      <c r="A216" s="13"/>
      <c r="B216" s="13"/>
      <c r="C216" s="13"/>
      <c r="D216" s="14"/>
      <c r="E216" s="13" t="s">
        <v>28</v>
      </c>
      <c r="F216" s="72" t="s">
        <v>128</v>
      </c>
      <c r="G216" s="13"/>
      <c r="H216" s="13" t="s">
        <v>66</v>
      </c>
      <c r="I216" s="67">
        <v>15542</v>
      </c>
      <c r="J216" s="15"/>
      <c r="K216" s="15"/>
      <c r="L216" s="30">
        <v>0.77999999999999992</v>
      </c>
      <c r="M216" s="17">
        <v>0</v>
      </c>
      <c r="N216" s="30">
        <v>5.55</v>
      </c>
      <c r="O216" s="30">
        <v>1.6500000000000001</v>
      </c>
      <c r="P216" s="30"/>
      <c r="Q216" s="30"/>
      <c r="R216" s="30"/>
      <c r="S216" s="30"/>
      <c r="T216" s="30"/>
      <c r="U216" s="30"/>
      <c r="V216" s="30"/>
      <c r="W216" s="30"/>
    </row>
    <row r="217" spans="1:23" s="23" customFormat="1" ht="15" customHeight="1">
      <c r="A217" s="13"/>
      <c r="B217" s="13"/>
      <c r="C217" s="13"/>
      <c r="D217" s="14"/>
      <c r="E217" s="18" t="s">
        <v>28</v>
      </c>
      <c r="F217" s="61" t="s">
        <v>235</v>
      </c>
      <c r="G217" s="13"/>
      <c r="H217" s="13" t="s">
        <v>66</v>
      </c>
      <c r="I217" s="69">
        <v>146</v>
      </c>
      <c r="J217" s="15"/>
      <c r="K217" s="15"/>
      <c r="L217" s="30"/>
      <c r="M217" s="17"/>
      <c r="N217" s="30">
        <v>1.4</v>
      </c>
      <c r="O217" s="30">
        <v>1</v>
      </c>
      <c r="P217" s="30"/>
      <c r="Q217" s="30"/>
      <c r="R217" s="30"/>
      <c r="S217" s="30"/>
      <c r="T217" s="30"/>
      <c r="U217" s="30"/>
      <c r="V217" s="30"/>
      <c r="W217" s="30"/>
    </row>
    <row r="218" spans="1:23" s="23" customFormat="1" ht="15" customHeight="1">
      <c r="A218" s="13"/>
      <c r="B218" s="13"/>
      <c r="C218" s="13"/>
      <c r="D218" s="14"/>
      <c r="E218" s="18" t="s">
        <v>28</v>
      </c>
      <c r="F218" s="61" t="s">
        <v>197</v>
      </c>
      <c r="G218" s="13"/>
      <c r="H218" s="13" t="s">
        <v>66</v>
      </c>
      <c r="I218" s="13">
        <v>118</v>
      </c>
      <c r="J218" s="15"/>
      <c r="K218" s="15"/>
      <c r="L218" s="30"/>
      <c r="M218" s="17">
        <v>0</v>
      </c>
      <c r="N218" s="30">
        <v>6.8</v>
      </c>
      <c r="O218" s="30">
        <v>1.3</v>
      </c>
      <c r="P218" s="30"/>
      <c r="Q218" s="30"/>
      <c r="R218" s="30"/>
      <c r="S218" s="30"/>
      <c r="T218" s="30"/>
      <c r="U218" s="30"/>
      <c r="V218" s="30"/>
      <c r="W218" s="30"/>
    </row>
    <row r="219" spans="1:23" s="23" customFormat="1" ht="15" customHeight="1">
      <c r="A219" s="13"/>
      <c r="B219" s="13"/>
      <c r="C219" s="13"/>
      <c r="D219" s="14"/>
      <c r="E219" s="18" t="s">
        <v>28</v>
      </c>
      <c r="F219" s="61" t="s">
        <v>243</v>
      </c>
      <c r="G219" s="13"/>
      <c r="H219" s="13" t="s">
        <v>66</v>
      </c>
      <c r="I219" s="69">
        <v>213</v>
      </c>
      <c r="J219" s="15"/>
      <c r="K219" s="15"/>
      <c r="L219" s="30"/>
      <c r="M219" s="17"/>
      <c r="N219" s="30">
        <v>4.5999999999999996</v>
      </c>
      <c r="O219" s="30">
        <v>0.2</v>
      </c>
      <c r="P219" s="30"/>
      <c r="Q219" s="30"/>
      <c r="R219" s="30"/>
      <c r="S219" s="30"/>
      <c r="T219" s="30"/>
      <c r="U219" s="30"/>
      <c r="V219" s="30"/>
      <c r="W219" s="30"/>
    </row>
    <row r="220" spans="1:23" s="23" customFormat="1" ht="15" customHeight="1">
      <c r="A220" s="13"/>
      <c r="B220" s="13"/>
      <c r="C220" s="13"/>
      <c r="D220" s="14"/>
      <c r="E220" s="18" t="s">
        <v>28</v>
      </c>
      <c r="F220" s="61" t="s">
        <v>246</v>
      </c>
      <c r="G220" s="13"/>
      <c r="H220" s="13" t="s">
        <v>66</v>
      </c>
      <c r="I220" s="69">
        <v>100</v>
      </c>
      <c r="J220" s="15"/>
      <c r="K220" s="15"/>
      <c r="L220" s="30"/>
      <c r="M220" s="17"/>
      <c r="N220" s="30">
        <v>4</v>
      </c>
      <c r="O220" s="30">
        <v>3</v>
      </c>
      <c r="P220" s="30"/>
      <c r="Q220" s="30"/>
      <c r="R220" s="30"/>
      <c r="S220" s="30"/>
      <c r="T220" s="30"/>
      <c r="U220" s="30"/>
      <c r="V220" s="30"/>
      <c r="W220" s="30"/>
    </row>
    <row r="221" spans="1:23" s="23" customFormat="1" ht="15" customHeight="1">
      <c r="A221" s="13"/>
      <c r="B221" s="13"/>
      <c r="C221" s="13"/>
      <c r="D221" s="14"/>
      <c r="E221" s="18" t="s">
        <v>28</v>
      </c>
      <c r="F221" s="61" t="s">
        <v>208</v>
      </c>
      <c r="G221" s="13"/>
      <c r="H221" s="13" t="s">
        <v>66</v>
      </c>
      <c r="I221" s="69">
        <v>373</v>
      </c>
      <c r="J221" s="15"/>
      <c r="K221" s="15"/>
      <c r="L221" s="30"/>
      <c r="M221" s="17">
        <v>0.6</v>
      </c>
      <c r="N221" s="30"/>
      <c r="O221" s="30"/>
      <c r="P221" s="30"/>
      <c r="Q221" s="30"/>
      <c r="R221" s="30"/>
      <c r="S221" s="30"/>
      <c r="T221" s="30"/>
      <c r="U221" s="30"/>
      <c r="V221" s="30"/>
      <c r="W221" s="30"/>
    </row>
    <row r="222" spans="1:23" s="23" customFormat="1" ht="15" customHeight="1">
      <c r="A222" s="13"/>
      <c r="B222" s="13"/>
      <c r="C222" s="13"/>
      <c r="D222" s="14"/>
      <c r="E222" s="18" t="s">
        <v>28</v>
      </c>
      <c r="F222" s="61" t="s">
        <v>164</v>
      </c>
      <c r="G222" s="13"/>
      <c r="H222" s="13" t="s">
        <v>66</v>
      </c>
      <c r="I222" s="67">
        <v>70890</v>
      </c>
      <c r="J222" s="15"/>
      <c r="K222" s="15"/>
      <c r="L222" s="30">
        <v>1.86</v>
      </c>
      <c r="M222" s="17">
        <v>0.04</v>
      </c>
      <c r="N222" s="30">
        <v>1.73</v>
      </c>
      <c r="O222" s="30">
        <v>2.19</v>
      </c>
      <c r="P222" s="30"/>
      <c r="Q222" s="30"/>
      <c r="R222" s="30"/>
      <c r="S222" s="30"/>
      <c r="T222" s="30"/>
      <c r="U222" s="30"/>
      <c r="V222" s="30"/>
      <c r="W222" s="30"/>
    </row>
    <row r="223" spans="1:23" s="23" customFormat="1" ht="15" customHeight="1">
      <c r="A223" s="13"/>
      <c r="B223" s="13"/>
      <c r="C223" s="13"/>
      <c r="D223" s="14"/>
      <c r="E223" s="18" t="s">
        <v>28</v>
      </c>
      <c r="F223" s="61" t="s">
        <v>261</v>
      </c>
      <c r="G223" s="13"/>
      <c r="H223" s="13" t="s">
        <v>66</v>
      </c>
      <c r="I223" s="69">
        <v>104</v>
      </c>
      <c r="J223" s="15"/>
      <c r="K223" s="15"/>
      <c r="L223" s="30"/>
      <c r="M223" s="17"/>
      <c r="N223" s="30">
        <v>3.4</v>
      </c>
      <c r="O223" s="30"/>
      <c r="P223" s="30"/>
      <c r="Q223" s="30"/>
      <c r="R223" s="30"/>
      <c r="S223" s="30"/>
      <c r="T223" s="30"/>
      <c r="U223" s="30"/>
      <c r="V223" s="30"/>
      <c r="W223" s="30"/>
    </row>
    <row r="224" spans="1:23" s="23" customFormat="1" ht="15" customHeight="1">
      <c r="A224" s="13"/>
      <c r="B224" s="21"/>
      <c r="C224" s="22"/>
      <c r="D224" s="13"/>
      <c r="E224" s="13"/>
      <c r="F224" s="56"/>
      <c r="G224" s="21"/>
      <c r="H224" s="21"/>
      <c r="I224" s="21"/>
      <c r="J224" s="15"/>
      <c r="K224" s="15"/>
      <c r="L224" s="30"/>
      <c r="M224" s="17"/>
      <c r="N224" s="30"/>
      <c r="O224" s="30"/>
      <c r="P224" s="30"/>
      <c r="Q224" s="30"/>
      <c r="R224" s="30"/>
      <c r="S224" s="30"/>
      <c r="T224" s="30"/>
      <c r="U224" s="30"/>
      <c r="V224" s="30"/>
      <c r="W224" s="30"/>
    </row>
    <row r="225" spans="1:23" s="28" customFormat="1" ht="15" customHeight="1">
      <c r="B225" s="62" t="s">
        <v>20</v>
      </c>
      <c r="C225" s="62"/>
      <c r="D225" s="62"/>
      <c r="E225" s="62"/>
      <c r="F225" s="63"/>
      <c r="G225" s="62"/>
      <c r="H225" s="62"/>
      <c r="I225" s="62"/>
      <c r="J225" s="62"/>
      <c r="K225" s="62"/>
      <c r="L225" s="62">
        <f>AVERAGE(L199:L223)</f>
        <v>1.1064285714285715</v>
      </c>
      <c r="M225" s="62">
        <f>AVERAGE(M199:M223)</f>
        <v>0.06</v>
      </c>
      <c r="N225" s="62">
        <f>AVERAGE(N199:N223)</f>
        <v>2.4260869565217389</v>
      </c>
      <c r="O225" s="62">
        <f>AVERAGE(O199:O223)</f>
        <v>1.6965217391304346</v>
      </c>
    </row>
    <row r="226" spans="1:23" s="28" customFormat="1" ht="15" customHeight="1">
      <c r="B226" s="62" t="s">
        <v>21</v>
      </c>
      <c r="C226" s="62"/>
      <c r="D226" s="62"/>
      <c r="E226" s="62"/>
      <c r="F226" s="63"/>
      <c r="G226" s="62"/>
      <c r="H226" s="62"/>
      <c r="I226" s="62"/>
      <c r="J226" s="62"/>
      <c r="K226" s="62"/>
      <c r="L226" s="62">
        <f>MIN(L199:L223)</f>
        <v>0.15</v>
      </c>
      <c r="M226" s="62">
        <f>MIN(M199:M223)</f>
        <v>0</v>
      </c>
      <c r="N226" s="62">
        <f>MIN(N199:N223)</f>
        <v>0.37</v>
      </c>
      <c r="O226" s="62">
        <f>MIN(O199:O223)</f>
        <v>0.2</v>
      </c>
    </row>
    <row r="227" spans="1:23" s="28" customFormat="1" ht="15" customHeight="1">
      <c r="B227" s="62" t="s">
        <v>22</v>
      </c>
      <c r="C227" s="62"/>
      <c r="D227" s="62"/>
      <c r="E227" s="62"/>
      <c r="F227" s="63"/>
      <c r="G227" s="62"/>
      <c r="H227" s="62"/>
      <c r="I227" s="62"/>
      <c r="J227" s="62"/>
      <c r="K227" s="62"/>
      <c r="L227" s="62">
        <f>MAX(L199:L223)</f>
        <v>2.1399999999999997</v>
      </c>
      <c r="M227" s="62">
        <f>MAX(M199:M223)</f>
        <v>0.6</v>
      </c>
      <c r="N227" s="62">
        <f>MAX(N199:N223)</f>
        <v>6.8</v>
      </c>
      <c r="O227" s="62">
        <f>MAX(O199:O223)</f>
        <v>4.51</v>
      </c>
    </row>
    <row r="228" spans="1:23" s="18" customFormat="1" ht="15" customHeight="1">
      <c r="B228" s="15"/>
      <c r="C228" s="15"/>
      <c r="D228" s="15"/>
      <c r="E228" s="15"/>
      <c r="F228" s="49"/>
      <c r="G228" s="15"/>
      <c r="H228" s="15"/>
      <c r="I228" s="15"/>
      <c r="J228" s="15"/>
      <c r="K228" s="15"/>
      <c r="M228" s="15"/>
    </row>
    <row r="229" spans="1:23" s="13" customFormat="1" ht="15" customHeight="1">
      <c r="A229" s="18"/>
      <c r="E229" s="13" t="s">
        <v>29</v>
      </c>
      <c r="F229" s="61" t="s">
        <v>224</v>
      </c>
      <c r="G229" s="18"/>
      <c r="H229" s="13" t="s">
        <v>66</v>
      </c>
      <c r="I229" s="69">
        <v>103</v>
      </c>
      <c r="J229" s="15"/>
      <c r="K229" s="15"/>
      <c r="L229" s="18"/>
      <c r="M229" s="33"/>
      <c r="N229" s="18">
        <v>1</v>
      </c>
      <c r="O229" s="18">
        <v>1.5</v>
      </c>
      <c r="P229" s="18"/>
      <c r="Q229" s="18"/>
      <c r="R229" s="18"/>
      <c r="S229" s="18"/>
      <c r="T229" s="18"/>
      <c r="U229" s="18"/>
      <c r="V229" s="18"/>
      <c r="W229" s="18"/>
    </row>
    <row r="230" spans="1:23" s="13" customFormat="1" ht="15" customHeight="1">
      <c r="A230" s="18"/>
      <c r="B230" s="18"/>
      <c r="C230" s="18"/>
      <c r="D230" s="18"/>
      <c r="E230" s="18" t="s">
        <v>29</v>
      </c>
      <c r="F230" s="61" t="s">
        <v>169</v>
      </c>
      <c r="G230" s="18"/>
      <c r="H230" s="13" t="s">
        <v>66</v>
      </c>
      <c r="I230" s="69">
        <v>191</v>
      </c>
      <c r="J230" s="15"/>
      <c r="K230" s="15"/>
      <c r="L230" s="18"/>
      <c r="M230" s="33">
        <v>0</v>
      </c>
      <c r="N230" s="18">
        <v>0</v>
      </c>
      <c r="O230" s="18">
        <v>0</v>
      </c>
      <c r="P230" s="18"/>
      <c r="Q230" s="18"/>
      <c r="R230" s="18"/>
      <c r="S230" s="18"/>
      <c r="T230" s="18"/>
      <c r="U230" s="18"/>
      <c r="V230" s="18"/>
      <c r="W230" s="18"/>
    </row>
    <row r="231" spans="1:23" s="30" customFormat="1" ht="15" customHeight="1">
      <c r="A231" s="13"/>
      <c r="B231" s="13"/>
      <c r="C231" s="13"/>
      <c r="D231" s="13"/>
      <c r="E231" s="13" t="s">
        <v>29</v>
      </c>
      <c r="F231" s="72" t="s">
        <v>85</v>
      </c>
      <c r="G231" s="13"/>
      <c r="H231" s="13" t="s">
        <v>66</v>
      </c>
      <c r="I231" s="69">
        <v>951</v>
      </c>
      <c r="J231" s="15"/>
      <c r="K231" s="15"/>
      <c r="L231" s="13">
        <v>0.42</v>
      </c>
      <c r="M231" s="16">
        <v>12.25</v>
      </c>
      <c r="N231" s="13">
        <v>5.84</v>
      </c>
      <c r="O231" s="13">
        <v>1.05</v>
      </c>
      <c r="P231" s="13"/>
      <c r="Q231" s="13"/>
      <c r="R231" s="13"/>
      <c r="S231" s="13"/>
      <c r="T231" s="13"/>
      <c r="U231" s="13"/>
      <c r="V231" s="13"/>
      <c r="W231" s="13"/>
    </row>
    <row r="232" spans="1:23" s="18" customFormat="1" ht="15" customHeight="1">
      <c r="A232" s="13"/>
      <c r="B232" s="13"/>
      <c r="C232" s="13"/>
      <c r="D232" s="13"/>
      <c r="E232" s="13" t="s">
        <v>29</v>
      </c>
      <c r="F232" s="75" t="s">
        <v>132</v>
      </c>
      <c r="G232" s="13"/>
      <c r="H232" s="13" t="s">
        <v>66</v>
      </c>
      <c r="I232" s="69">
        <v>105</v>
      </c>
      <c r="J232" s="15"/>
      <c r="K232" s="15"/>
      <c r="L232" s="13">
        <v>0.5</v>
      </c>
      <c r="M232" s="16"/>
      <c r="N232" s="13">
        <v>0.5</v>
      </c>
      <c r="O232" s="13">
        <v>0.5</v>
      </c>
      <c r="P232" s="13"/>
      <c r="Q232" s="13"/>
      <c r="R232" s="13"/>
      <c r="S232" s="13"/>
      <c r="T232" s="13"/>
      <c r="U232" s="13"/>
      <c r="V232" s="13"/>
      <c r="W232" s="13"/>
    </row>
    <row r="233" spans="1:23" s="18" customFormat="1" ht="15" customHeight="1">
      <c r="B233" s="13"/>
      <c r="C233" s="13"/>
      <c r="D233" s="13"/>
      <c r="E233" s="18" t="s">
        <v>29</v>
      </c>
      <c r="F233" s="61" t="s">
        <v>200</v>
      </c>
      <c r="H233" s="13" t="s">
        <v>66</v>
      </c>
      <c r="I233" s="18">
        <v>132</v>
      </c>
      <c r="J233" s="15"/>
      <c r="K233" s="15"/>
      <c r="M233" s="33">
        <v>8.4</v>
      </c>
      <c r="N233" s="18">
        <v>5</v>
      </c>
      <c r="O233" s="18">
        <v>2</v>
      </c>
    </row>
    <row r="234" spans="1:23" s="18" customFormat="1" ht="15" customHeight="1">
      <c r="A234" s="30"/>
      <c r="B234" s="30"/>
      <c r="C234" s="30"/>
      <c r="D234" s="30"/>
      <c r="E234" s="30" t="s">
        <v>29</v>
      </c>
      <c r="F234" s="61" t="s">
        <v>159</v>
      </c>
      <c r="G234" s="30"/>
      <c r="H234" s="13" t="s">
        <v>66</v>
      </c>
      <c r="I234" s="67">
        <v>11499</v>
      </c>
      <c r="J234" s="30"/>
      <c r="K234" s="30"/>
      <c r="L234" s="30">
        <v>1.0900000000000001</v>
      </c>
      <c r="M234" s="30">
        <v>0.81</v>
      </c>
      <c r="N234" s="30">
        <v>1.45</v>
      </c>
      <c r="O234" s="30">
        <v>1.61</v>
      </c>
      <c r="P234" s="30"/>
      <c r="Q234" s="30"/>
      <c r="R234" s="30"/>
      <c r="S234" s="30"/>
      <c r="T234" s="30"/>
      <c r="U234" s="30"/>
      <c r="V234" s="30"/>
      <c r="W234" s="30"/>
    </row>
    <row r="235" spans="1:23" s="23" customFormat="1" ht="15" customHeight="1">
      <c r="A235" s="13"/>
      <c r="B235" s="21"/>
      <c r="C235" s="22"/>
      <c r="D235" s="13"/>
      <c r="E235" s="13"/>
      <c r="F235" s="56"/>
      <c r="G235" s="21"/>
      <c r="H235" s="21"/>
      <c r="I235" s="21"/>
      <c r="J235" s="15"/>
      <c r="K235" s="15"/>
      <c r="L235" s="30"/>
      <c r="M235" s="17"/>
      <c r="N235" s="30"/>
      <c r="O235" s="30"/>
      <c r="P235" s="30"/>
      <c r="Q235" s="30"/>
      <c r="R235" s="30"/>
      <c r="S235" s="30"/>
      <c r="T235" s="30"/>
      <c r="U235" s="30"/>
      <c r="V235" s="30"/>
      <c r="W235" s="30"/>
    </row>
    <row r="236" spans="1:23" s="36" customFormat="1" ht="15" customHeight="1">
      <c r="A236" s="28"/>
      <c r="B236" s="62" t="s">
        <v>20</v>
      </c>
      <c r="C236" s="62"/>
      <c r="D236" s="62"/>
      <c r="E236" s="62"/>
      <c r="F236" s="63"/>
      <c r="G236" s="62"/>
      <c r="H236" s="62"/>
      <c r="I236" s="62"/>
      <c r="J236" s="62"/>
      <c r="K236" s="62"/>
      <c r="L236" s="62">
        <f>AVERAGE(L229:L234)</f>
        <v>0.66999999999999993</v>
      </c>
      <c r="M236" s="62">
        <f>AVERAGE(M229:M234)</f>
        <v>5.3649999999999993</v>
      </c>
      <c r="N236" s="62">
        <f t="shared" ref="N236:O236" si="14">AVERAGE(N229:N234)</f>
        <v>2.2983333333333333</v>
      </c>
      <c r="O236" s="62">
        <f t="shared" si="14"/>
        <v>1.1100000000000001</v>
      </c>
    </row>
    <row r="237" spans="1:23" s="36" customFormat="1" ht="15" customHeight="1">
      <c r="A237" s="28"/>
      <c r="B237" s="62" t="s">
        <v>21</v>
      </c>
      <c r="C237" s="62"/>
      <c r="D237" s="62"/>
      <c r="E237" s="62"/>
      <c r="F237" s="63"/>
      <c r="G237" s="62"/>
      <c r="H237" s="62"/>
      <c r="I237" s="62"/>
      <c r="J237" s="62"/>
      <c r="K237" s="62"/>
      <c r="L237" s="62">
        <f>MIN(L229:L234)</f>
        <v>0.42</v>
      </c>
      <c r="M237" s="62">
        <f>MIN(M229:M234)</f>
        <v>0</v>
      </c>
      <c r="N237" s="62">
        <f t="shared" ref="N237:O237" si="15">MIN(N229:N234)</f>
        <v>0</v>
      </c>
      <c r="O237" s="62">
        <f t="shared" si="15"/>
        <v>0</v>
      </c>
    </row>
    <row r="238" spans="1:23" s="36" customFormat="1" ht="15" customHeight="1">
      <c r="A238" s="28"/>
      <c r="B238" s="62" t="s">
        <v>22</v>
      </c>
      <c r="C238" s="62"/>
      <c r="D238" s="62"/>
      <c r="E238" s="62"/>
      <c r="F238" s="63"/>
      <c r="G238" s="62"/>
      <c r="H238" s="62"/>
      <c r="I238" s="62"/>
      <c r="J238" s="62"/>
      <c r="K238" s="62"/>
      <c r="L238" s="62">
        <f>MAX(L229:L234)</f>
        <v>1.0900000000000001</v>
      </c>
      <c r="M238" s="62">
        <f>MAX(M229:M234)</f>
        <v>12.25</v>
      </c>
      <c r="N238" s="62">
        <f t="shared" ref="N238:O238" si="16">MAX(N229:N234)</f>
        <v>5.84</v>
      </c>
      <c r="O238" s="62">
        <f t="shared" si="16"/>
        <v>2</v>
      </c>
    </row>
    <row r="239" spans="1:23" s="30" customFormat="1" ht="15" customHeight="1">
      <c r="A239" s="18"/>
      <c r="B239" s="15"/>
      <c r="C239" s="15"/>
      <c r="D239" s="15"/>
      <c r="E239" s="15"/>
      <c r="F239" s="49"/>
      <c r="G239" s="15"/>
      <c r="H239" s="15"/>
      <c r="I239" s="15"/>
      <c r="J239" s="15"/>
      <c r="K239" s="15"/>
      <c r="M239" s="15"/>
    </row>
    <row r="240" spans="1:23" s="13" customFormat="1" ht="15" customHeight="1">
      <c r="B240" s="13" t="s">
        <v>41</v>
      </c>
      <c r="C240" s="13">
        <v>2016</v>
      </c>
      <c r="D240" s="12">
        <v>27060780</v>
      </c>
      <c r="E240" s="21" t="s">
        <v>26</v>
      </c>
      <c r="F240" s="50" t="s">
        <v>40</v>
      </c>
      <c r="I240" s="13">
        <v>93</v>
      </c>
      <c r="J240" s="15"/>
      <c r="K240" s="15"/>
      <c r="M240" s="44">
        <v>4.3</v>
      </c>
    </row>
    <row r="241" spans="1:23" s="13" customFormat="1" ht="15" customHeight="1">
      <c r="B241" s="13" t="s">
        <v>64</v>
      </c>
      <c r="C241" s="13">
        <v>2014</v>
      </c>
      <c r="D241" s="13">
        <v>25266342</v>
      </c>
      <c r="E241" s="21" t="s">
        <v>26</v>
      </c>
      <c r="F241" s="47" t="s">
        <v>62</v>
      </c>
      <c r="G241" s="13" t="s">
        <v>63</v>
      </c>
      <c r="I241" s="13">
        <v>57</v>
      </c>
      <c r="J241" s="15"/>
      <c r="K241" s="15"/>
      <c r="L241" s="13" t="s">
        <v>59</v>
      </c>
      <c r="M241" s="17">
        <f>4/57*100</f>
        <v>7.0175438596491224</v>
      </c>
      <c r="N241" s="13" t="s">
        <v>59</v>
      </c>
      <c r="O241" s="13" t="s">
        <v>59</v>
      </c>
    </row>
    <row r="242" spans="1:23" s="13" customFormat="1" ht="15" customHeight="1">
      <c r="D242" s="14"/>
      <c r="E242" s="21" t="s">
        <v>26</v>
      </c>
      <c r="F242" s="61" t="s">
        <v>230</v>
      </c>
      <c r="H242" s="13" t="s">
        <v>66</v>
      </c>
      <c r="I242" s="69">
        <v>111</v>
      </c>
      <c r="J242" s="15"/>
      <c r="K242" s="15"/>
      <c r="L242" s="18"/>
      <c r="M242" s="16"/>
      <c r="N242" s="13">
        <v>7.2</v>
      </c>
      <c r="O242" s="18">
        <v>2.9</v>
      </c>
      <c r="P242" s="18"/>
      <c r="Q242" s="18"/>
      <c r="R242" s="18"/>
      <c r="S242" s="18"/>
      <c r="T242" s="18"/>
      <c r="U242" s="18"/>
      <c r="V242" s="18"/>
      <c r="W242" s="18"/>
    </row>
    <row r="243" spans="1:23" s="23" customFormat="1" ht="15" customHeight="1">
      <c r="A243" s="13"/>
      <c r="B243" s="13"/>
      <c r="C243" s="13"/>
      <c r="D243" s="13"/>
      <c r="E243" s="21" t="s">
        <v>26</v>
      </c>
      <c r="F243" s="72" t="s">
        <v>115</v>
      </c>
      <c r="G243" s="13"/>
      <c r="H243" s="13" t="s">
        <v>66</v>
      </c>
      <c r="I243" s="67">
        <v>2317</v>
      </c>
      <c r="J243" s="15"/>
      <c r="K243" s="15"/>
      <c r="L243" s="18">
        <v>1.0999999999999999</v>
      </c>
      <c r="M243" s="17"/>
      <c r="N243" s="18">
        <v>2.2200000000000002</v>
      </c>
      <c r="O243" s="18">
        <v>3.7800000000000002</v>
      </c>
      <c r="P243" s="18"/>
      <c r="Q243" s="18"/>
      <c r="R243" s="18"/>
      <c r="S243" s="18"/>
      <c r="T243" s="18"/>
      <c r="U243" s="18"/>
      <c r="V243" s="18"/>
      <c r="W243" s="18"/>
    </row>
    <row r="244" spans="1:23" s="18" customFormat="1" ht="15" customHeight="1">
      <c r="A244" s="13"/>
      <c r="B244" s="13"/>
      <c r="C244" s="13"/>
      <c r="D244" s="14"/>
      <c r="E244" s="21" t="s">
        <v>26</v>
      </c>
      <c r="F244" s="61" t="s">
        <v>166</v>
      </c>
      <c r="G244" s="13"/>
      <c r="H244" s="13" t="s">
        <v>66</v>
      </c>
      <c r="I244" s="67">
        <v>185391</v>
      </c>
      <c r="J244" s="15"/>
      <c r="K244" s="15"/>
      <c r="L244" s="44">
        <v>3.3</v>
      </c>
      <c r="M244" s="13">
        <v>2.6</v>
      </c>
      <c r="N244" s="18">
        <v>4.2</v>
      </c>
      <c r="O244" s="13">
        <v>6.8</v>
      </c>
      <c r="P244" s="13"/>
      <c r="Q244" s="13"/>
      <c r="R244" s="13"/>
      <c r="S244" s="13"/>
      <c r="T244" s="13"/>
      <c r="U244" s="13"/>
      <c r="V244" s="13"/>
      <c r="W244" s="13"/>
    </row>
    <row r="245" spans="1:23" s="23" customFormat="1" ht="15" customHeight="1">
      <c r="A245" s="13"/>
      <c r="B245" s="21"/>
      <c r="C245" s="22"/>
      <c r="D245" s="13"/>
      <c r="E245" s="21"/>
      <c r="F245" s="56"/>
      <c r="G245" s="21"/>
      <c r="H245" s="21"/>
      <c r="I245" s="21"/>
      <c r="J245" s="15"/>
      <c r="K245" s="15"/>
      <c r="L245" s="30"/>
      <c r="M245" s="17"/>
      <c r="N245" s="30"/>
      <c r="O245" s="30"/>
      <c r="P245" s="30"/>
      <c r="Q245" s="30"/>
      <c r="R245" s="30"/>
      <c r="S245" s="30"/>
      <c r="T245" s="30"/>
      <c r="U245" s="30"/>
      <c r="V245" s="30"/>
      <c r="W245" s="30"/>
    </row>
    <row r="246" spans="1:23" s="37" customFormat="1" ht="15" customHeight="1">
      <c r="A246" s="62"/>
      <c r="B246" s="62" t="s">
        <v>20</v>
      </c>
      <c r="C246" s="62"/>
      <c r="D246" s="62"/>
      <c r="E246" s="62"/>
      <c r="F246" s="63"/>
      <c r="G246" s="62"/>
      <c r="H246" s="62"/>
      <c r="I246" s="62"/>
      <c r="J246" s="62"/>
      <c r="K246" s="62"/>
      <c r="L246" s="62">
        <f>AVERAGE(L240:L244)</f>
        <v>2.1999999999999997</v>
      </c>
      <c r="M246" s="62">
        <f>AVERAGE(M240:M244)</f>
        <v>4.6391812865497073</v>
      </c>
      <c r="N246" s="62">
        <f t="shared" ref="N246:O246" si="17">AVERAGE(N240:N244)</f>
        <v>4.54</v>
      </c>
      <c r="O246" s="62">
        <f t="shared" si="17"/>
        <v>4.4933333333333332</v>
      </c>
    </row>
    <row r="247" spans="1:23" s="28" customFormat="1" ht="15" customHeight="1">
      <c r="B247" s="62" t="s">
        <v>21</v>
      </c>
      <c r="C247" s="62"/>
      <c r="D247" s="62"/>
      <c r="E247" s="62"/>
      <c r="F247" s="63"/>
      <c r="G247" s="62"/>
      <c r="H247" s="62"/>
      <c r="I247" s="62"/>
      <c r="J247" s="62"/>
      <c r="K247" s="62"/>
      <c r="L247" s="62">
        <f>MIN(L240:L244)</f>
        <v>1.0999999999999999</v>
      </c>
      <c r="M247" s="62">
        <f>MIN(M240:M244)</f>
        <v>2.6</v>
      </c>
      <c r="N247" s="62">
        <f t="shared" ref="N247:O247" si="18">MIN(N240:N244)</f>
        <v>2.2200000000000002</v>
      </c>
      <c r="O247" s="62">
        <f t="shared" si="18"/>
        <v>2.9</v>
      </c>
    </row>
    <row r="248" spans="1:23" s="28" customFormat="1" ht="15" customHeight="1">
      <c r="B248" s="62" t="s">
        <v>22</v>
      </c>
      <c r="C248" s="62"/>
      <c r="D248" s="62"/>
      <c r="E248" s="62"/>
      <c r="F248" s="63"/>
      <c r="G248" s="62"/>
      <c r="H248" s="62"/>
      <c r="I248" s="62"/>
      <c r="J248" s="62"/>
      <c r="K248" s="62"/>
      <c r="L248" s="62">
        <f>MAX(L240:L244)</f>
        <v>3.3</v>
      </c>
      <c r="M248" s="62">
        <f>MAX(M240:M244)</f>
        <v>7.0175438596491224</v>
      </c>
      <c r="N248" s="62">
        <f t="shared" ref="N248:O248" si="19">MAX(N240:N244)</f>
        <v>7.2</v>
      </c>
      <c r="O248" s="62">
        <f t="shared" si="19"/>
        <v>6.8</v>
      </c>
    </row>
    <row r="249" spans="1:23" s="18" customFormat="1" ht="15" customHeight="1">
      <c r="B249" s="13"/>
      <c r="C249" s="22"/>
      <c r="D249" s="13"/>
      <c r="E249" s="15"/>
      <c r="F249" s="49"/>
      <c r="G249" s="15"/>
      <c r="H249" s="15"/>
      <c r="I249" s="15"/>
      <c r="J249" s="15"/>
      <c r="K249" s="15"/>
      <c r="M249" s="15"/>
    </row>
    <row r="250" spans="1:23" s="13" customFormat="1" ht="15" customHeight="1">
      <c r="C250" s="22"/>
      <c r="F250" s="47"/>
      <c r="J250" s="17"/>
      <c r="K250" s="17"/>
      <c r="L250" s="18"/>
      <c r="M250" s="17"/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 s="13" customFormat="1" ht="15" customHeight="1">
      <c r="C251" s="22"/>
      <c r="F251" s="47"/>
      <c r="J251" s="17"/>
      <c r="K251" s="17"/>
      <c r="L251" s="18"/>
      <c r="M251" s="17"/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 s="13" customFormat="1" ht="15" customHeight="1">
      <c r="C252" s="22"/>
      <c r="F252" s="47"/>
      <c r="J252" s="17"/>
      <c r="K252" s="17"/>
      <c r="L252" s="18"/>
      <c r="M252" s="17"/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 s="13" customFormat="1" ht="15" customHeight="1">
      <c r="C253" s="22"/>
      <c r="F253" s="47"/>
      <c r="J253" s="17"/>
      <c r="K253" s="17"/>
      <c r="L253" s="18"/>
      <c r="M253" s="17"/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 s="13" customFormat="1" ht="15" customHeight="1">
      <c r="B254" s="47"/>
      <c r="C254" s="22"/>
      <c r="F254" s="47"/>
      <c r="J254" s="17"/>
      <c r="K254" s="17"/>
      <c r="L254" s="18"/>
      <c r="M254" s="17"/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 s="13" customFormat="1" ht="15" customHeight="1">
      <c r="B255" s="47"/>
      <c r="C255" s="22"/>
      <c r="F255" s="47"/>
      <c r="J255" s="17"/>
      <c r="K255" s="17"/>
      <c r="L255" s="18"/>
      <c r="M255" s="17"/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 s="13" customFormat="1" ht="15" customHeight="1">
      <c r="B256" s="47"/>
      <c r="C256" s="22"/>
      <c r="F256" s="47"/>
      <c r="J256" s="17"/>
      <c r="K256" s="17"/>
      <c r="L256" s="18"/>
      <c r="M256" s="17"/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2:23" s="13" customFormat="1" ht="15" customHeight="1">
      <c r="C257" s="22"/>
      <c r="F257" s="47"/>
      <c r="J257" s="17"/>
      <c r="K257" s="17"/>
      <c r="L257" s="18"/>
      <c r="M257" s="17"/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2:23" s="13" customFormat="1" ht="15" customHeight="1">
      <c r="C258" s="22"/>
      <c r="F258" s="47"/>
      <c r="J258" s="17"/>
      <c r="K258" s="17"/>
      <c r="L258" s="18"/>
      <c r="M258" s="17"/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2:23" s="13" customFormat="1" ht="15" customHeight="1">
      <c r="C259" s="22"/>
      <c r="F259" s="47"/>
      <c r="J259" s="17"/>
      <c r="K259" s="17"/>
      <c r="L259" s="18"/>
      <c r="M259" s="17"/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2:23" s="13" customFormat="1" ht="15" customHeight="1">
      <c r="C260" s="22"/>
      <c r="F260" s="47"/>
      <c r="J260" s="17"/>
      <c r="K260" s="17"/>
      <c r="L260" s="18"/>
      <c r="M260" s="17"/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2:23" s="13" customFormat="1" ht="15" customHeight="1">
      <c r="C261" s="22"/>
      <c r="F261" s="47"/>
      <c r="J261" s="17"/>
      <c r="K261" s="17"/>
      <c r="L261" s="18"/>
      <c r="M261" s="17"/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2:23" s="13" customFormat="1" ht="15" customHeight="1">
      <c r="C262" s="22"/>
      <c r="F262" s="47"/>
      <c r="J262" s="17"/>
      <c r="K262" s="17"/>
      <c r="L262" s="18"/>
      <c r="M262" s="17"/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2:23" s="13" customFormat="1" ht="15" customHeight="1">
      <c r="C263" s="22"/>
      <c r="F263" s="47"/>
      <c r="J263" s="17"/>
      <c r="K263" s="17"/>
      <c r="L263" s="18"/>
      <c r="M263" s="17"/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2:23" s="13" customFormat="1" ht="15" customHeight="1">
      <c r="C264" s="22"/>
      <c r="F264" s="47"/>
      <c r="J264" s="17"/>
      <c r="K264" s="17"/>
      <c r="L264" s="18"/>
      <c r="M264" s="17"/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2:23" s="13" customFormat="1" ht="15" customHeight="1">
      <c r="C265" s="22"/>
      <c r="F265" s="47"/>
      <c r="J265" s="17"/>
      <c r="K265" s="17"/>
      <c r="L265" s="18"/>
      <c r="M265" s="17"/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2:23" s="13" customFormat="1" ht="15" customHeight="1">
      <c r="C266" s="22"/>
      <c r="F266" s="47"/>
      <c r="J266" s="17"/>
      <c r="K266" s="17"/>
      <c r="L266" s="18"/>
      <c r="M266" s="17"/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2:23" s="13" customFormat="1" ht="15" customHeight="1">
      <c r="C267" s="22"/>
      <c r="F267" s="47"/>
      <c r="J267" s="17"/>
      <c r="K267" s="17"/>
      <c r="L267" s="18"/>
      <c r="M267" s="17"/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2:23" s="13" customFormat="1" ht="15" customHeight="1">
      <c r="C268" s="22"/>
      <c r="F268" s="47"/>
      <c r="J268" s="17"/>
      <c r="K268" s="17"/>
      <c r="L268" s="18"/>
      <c r="M268" s="17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72" spans="2:23" s="38" customFormat="1">
      <c r="B272" s="39"/>
      <c r="C272" s="40"/>
      <c r="F272" s="39"/>
      <c r="I272" s="13"/>
      <c r="J272" s="17"/>
      <c r="K272" s="17"/>
      <c r="L272" s="18"/>
      <c r="M272" s="17"/>
      <c r="N272" s="18"/>
      <c r="O272" s="18"/>
      <c r="P272" s="41"/>
      <c r="Q272" s="41"/>
      <c r="R272" s="41"/>
      <c r="S272" s="41"/>
      <c r="T272" s="41"/>
      <c r="U272" s="41"/>
      <c r="V272" s="41"/>
      <c r="W272" s="41"/>
    </row>
    <row r="273" spans="2:23" s="38" customFormat="1">
      <c r="B273" s="39"/>
      <c r="C273" s="40"/>
      <c r="F273" s="39"/>
      <c r="I273" s="13"/>
      <c r="J273" s="17"/>
      <c r="K273" s="17"/>
      <c r="L273" s="18"/>
      <c r="M273" s="17"/>
      <c r="N273" s="18"/>
      <c r="O273" s="18"/>
      <c r="P273" s="41"/>
      <c r="Q273" s="41"/>
      <c r="R273" s="41"/>
      <c r="S273" s="41"/>
      <c r="T273" s="41"/>
      <c r="U273" s="41"/>
      <c r="V273" s="41"/>
      <c r="W273" s="41"/>
    </row>
    <row r="274" spans="2:23" s="38" customFormat="1">
      <c r="B274" s="39"/>
      <c r="C274" s="40"/>
      <c r="F274" s="39"/>
      <c r="I274" s="13"/>
      <c r="J274" s="17"/>
      <c r="K274" s="17"/>
      <c r="L274" s="18"/>
      <c r="M274" s="17"/>
      <c r="N274" s="18"/>
      <c r="O274" s="18"/>
      <c r="P274" s="41"/>
      <c r="Q274" s="41"/>
      <c r="R274" s="41"/>
      <c r="S274" s="41"/>
      <c r="T274" s="41"/>
      <c r="U274" s="41"/>
      <c r="V274" s="41"/>
      <c r="W274" s="41"/>
    </row>
    <row r="276" spans="2:23" s="38" customFormat="1">
      <c r="B276" s="39"/>
      <c r="C276" s="40"/>
      <c r="F276" s="39"/>
      <c r="I276" s="13"/>
      <c r="J276" s="17"/>
      <c r="K276" s="17"/>
      <c r="L276" s="18"/>
      <c r="M276" s="17"/>
      <c r="N276" s="18"/>
      <c r="O276" s="18"/>
      <c r="P276" s="41"/>
      <c r="Q276" s="41"/>
      <c r="R276" s="41"/>
      <c r="S276" s="41"/>
      <c r="T276" s="41"/>
      <c r="U276" s="41"/>
      <c r="V276" s="41"/>
      <c r="W276" s="41"/>
    </row>
    <row r="277" spans="2:23" s="38" customFormat="1">
      <c r="B277" s="39"/>
      <c r="C277" s="40"/>
      <c r="F277" s="39"/>
      <c r="I277" s="13"/>
      <c r="J277" s="17"/>
      <c r="K277" s="17"/>
      <c r="L277" s="18"/>
      <c r="M277" s="17"/>
      <c r="N277" s="18"/>
      <c r="O277" s="18"/>
      <c r="P277" s="41"/>
      <c r="Q277" s="41"/>
      <c r="R277" s="41"/>
      <c r="S277" s="41"/>
      <c r="T277" s="41"/>
      <c r="U277" s="41"/>
      <c r="V277" s="41"/>
      <c r="W277" s="41"/>
    </row>
    <row r="278" spans="2:23" s="38" customFormat="1">
      <c r="B278" s="39"/>
      <c r="C278" s="40"/>
      <c r="F278" s="39"/>
      <c r="I278" s="13"/>
      <c r="J278" s="17"/>
      <c r="K278" s="17"/>
      <c r="L278" s="18"/>
      <c r="M278" s="17"/>
      <c r="N278" s="18"/>
      <c r="O278" s="18"/>
      <c r="P278" s="41"/>
      <c r="Q278" s="41"/>
      <c r="R278" s="41"/>
      <c r="S278" s="41"/>
      <c r="T278" s="41"/>
      <c r="U278" s="41"/>
      <c r="V278" s="41"/>
      <c r="W278" s="41"/>
    </row>
    <row r="279" spans="2:23" s="38" customFormat="1">
      <c r="B279" s="39"/>
      <c r="C279" s="40"/>
      <c r="F279" s="39"/>
      <c r="I279" s="13"/>
      <c r="J279" s="17"/>
      <c r="K279" s="17"/>
      <c r="L279" s="18"/>
      <c r="M279" s="17"/>
      <c r="N279" s="18"/>
      <c r="O279" s="18"/>
      <c r="P279" s="41"/>
      <c r="Q279" s="41"/>
      <c r="R279" s="41"/>
      <c r="S279" s="41"/>
      <c r="T279" s="41"/>
      <c r="U279" s="41"/>
      <c r="V279" s="41"/>
      <c r="W279" s="41"/>
    </row>
    <row r="280" spans="2:23" s="38" customFormat="1">
      <c r="B280" s="39"/>
      <c r="C280" s="40"/>
      <c r="F280" s="39"/>
      <c r="I280" s="13"/>
      <c r="J280" s="17"/>
      <c r="K280" s="17"/>
      <c r="L280" s="18"/>
      <c r="M280" s="17"/>
      <c r="N280" s="18"/>
      <c r="O280" s="18"/>
      <c r="P280" s="41"/>
      <c r="Q280" s="41"/>
      <c r="R280" s="41"/>
      <c r="S280" s="41"/>
      <c r="T280" s="41"/>
      <c r="U280" s="41"/>
      <c r="V280" s="41"/>
      <c r="W280" s="41"/>
    </row>
    <row r="281" spans="2:23" s="38" customFormat="1">
      <c r="B281" s="39"/>
      <c r="C281" s="40"/>
      <c r="F281" s="39"/>
      <c r="I281" s="13"/>
      <c r="J281" s="17"/>
      <c r="K281" s="17"/>
      <c r="L281" s="18"/>
      <c r="M281" s="17"/>
      <c r="N281" s="18"/>
      <c r="O281" s="18"/>
      <c r="P281" s="41"/>
      <c r="Q281" s="41"/>
      <c r="R281" s="41"/>
      <c r="S281" s="41"/>
      <c r="T281" s="41"/>
      <c r="U281" s="41"/>
      <c r="V281" s="41"/>
      <c r="W281" s="41"/>
    </row>
    <row r="282" spans="2:23" s="38" customFormat="1">
      <c r="B282" s="39"/>
      <c r="C282" s="40"/>
      <c r="F282" s="39"/>
      <c r="I282" s="13"/>
      <c r="J282" s="17"/>
      <c r="K282" s="17"/>
      <c r="L282" s="18"/>
      <c r="M282" s="17"/>
      <c r="N282" s="18"/>
      <c r="O282" s="18"/>
      <c r="P282" s="41"/>
      <c r="Q282" s="41"/>
      <c r="R282" s="41"/>
      <c r="S282" s="41"/>
      <c r="T282" s="41"/>
      <c r="U282" s="41"/>
      <c r="V282" s="41"/>
      <c r="W282" s="41"/>
    </row>
    <row r="283" spans="2:23" s="38" customFormat="1">
      <c r="B283" s="39"/>
      <c r="C283" s="40"/>
      <c r="F283" s="39"/>
      <c r="I283" s="13"/>
      <c r="J283" s="17"/>
      <c r="K283" s="17"/>
      <c r="L283" s="18"/>
      <c r="M283" s="17"/>
      <c r="N283" s="18"/>
      <c r="O283" s="18"/>
      <c r="P283" s="41"/>
      <c r="Q283" s="41"/>
      <c r="R283" s="41"/>
      <c r="S283" s="41"/>
      <c r="T283" s="41"/>
      <c r="U283" s="41"/>
      <c r="V283" s="41"/>
      <c r="W283" s="41"/>
    </row>
    <row r="284" spans="2:23" s="38" customFormat="1">
      <c r="B284" s="39"/>
      <c r="C284" s="40"/>
      <c r="F284" s="39"/>
      <c r="I284" s="13"/>
      <c r="J284" s="17"/>
      <c r="K284" s="17"/>
      <c r="L284" s="18"/>
      <c r="M284" s="17"/>
      <c r="N284" s="18"/>
      <c r="O284" s="18"/>
      <c r="P284" s="41"/>
      <c r="Q284" s="41"/>
      <c r="R284" s="41"/>
      <c r="S284" s="41"/>
      <c r="T284" s="41"/>
      <c r="U284" s="41"/>
      <c r="V284" s="41"/>
      <c r="W284" s="41"/>
    </row>
    <row r="285" spans="2:23" s="38" customFormat="1">
      <c r="B285" s="39"/>
      <c r="C285" s="40"/>
      <c r="F285" s="39"/>
      <c r="I285" s="13"/>
      <c r="J285" s="17"/>
      <c r="K285" s="17"/>
      <c r="L285" s="18"/>
      <c r="M285" s="17"/>
      <c r="N285" s="18"/>
      <c r="O285" s="18"/>
      <c r="P285" s="41"/>
      <c r="Q285" s="41"/>
      <c r="R285" s="41"/>
      <c r="S285" s="41"/>
      <c r="T285" s="41"/>
      <c r="U285" s="41"/>
      <c r="V285" s="41"/>
      <c r="W285" s="41"/>
    </row>
    <row r="286" spans="2:23" s="38" customFormat="1">
      <c r="B286" s="39"/>
      <c r="C286" s="40"/>
      <c r="F286" s="39"/>
      <c r="I286" s="13"/>
      <c r="J286" s="17"/>
      <c r="K286" s="17"/>
      <c r="L286" s="18"/>
      <c r="M286" s="17"/>
      <c r="N286" s="18"/>
      <c r="O286" s="18"/>
      <c r="P286" s="41"/>
      <c r="Q286" s="41"/>
      <c r="R286" s="41"/>
      <c r="S286" s="41"/>
      <c r="T286" s="41"/>
      <c r="U286" s="41"/>
      <c r="V286" s="41"/>
      <c r="W286" s="41"/>
    </row>
    <row r="287" spans="2:23" s="38" customFormat="1">
      <c r="B287" s="39"/>
      <c r="C287" s="40"/>
      <c r="F287" s="39"/>
      <c r="I287" s="13"/>
      <c r="J287" s="17"/>
      <c r="K287" s="17"/>
      <c r="L287" s="18"/>
      <c r="M287" s="17"/>
      <c r="N287" s="18"/>
      <c r="O287" s="18"/>
      <c r="P287" s="41"/>
      <c r="Q287" s="41"/>
      <c r="R287" s="41"/>
      <c r="S287" s="41"/>
      <c r="T287" s="41"/>
      <c r="U287" s="41"/>
      <c r="V287" s="41"/>
      <c r="W287" s="41"/>
    </row>
    <row r="288" spans="2:23" s="38" customFormat="1">
      <c r="B288" s="39"/>
      <c r="C288" s="40"/>
      <c r="F288" s="39"/>
      <c r="I288" s="13"/>
      <c r="J288" s="17"/>
      <c r="K288" s="17"/>
      <c r="L288" s="18"/>
      <c r="M288" s="17"/>
      <c r="N288" s="18"/>
      <c r="O288" s="18"/>
      <c r="P288" s="41"/>
      <c r="Q288" s="41"/>
      <c r="R288" s="41"/>
      <c r="S288" s="41"/>
      <c r="T288" s="41"/>
      <c r="U288" s="41"/>
      <c r="V288" s="41"/>
      <c r="W288" s="41"/>
    </row>
    <row r="289" spans="2:23" s="38" customFormat="1">
      <c r="B289" s="39"/>
      <c r="C289" s="40"/>
      <c r="F289" s="39"/>
      <c r="I289" s="13"/>
      <c r="J289" s="17"/>
      <c r="K289" s="17"/>
      <c r="L289" s="18"/>
      <c r="M289" s="17"/>
      <c r="N289" s="18"/>
      <c r="O289" s="18"/>
      <c r="P289" s="41"/>
      <c r="Q289" s="41"/>
      <c r="R289" s="41"/>
      <c r="S289" s="41"/>
      <c r="T289" s="41"/>
      <c r="U289" s="41"/>
      <c r="V289" s="41"/>
      <c r="W289" s="41"/>
    </row>
    <row r="290" spans="2:23" s="38" customFormat="1">
      <c r="B290" s="39"/>
      <c r="C290" s="40"/>
      <c r="F290" s="39"/>
      <c r="I290" s="13"/>
      <c r="J290" s="17"/>
      <c r="K290" s="17"/>
      <c r="L290" s="18"/>
      <c r="M290" s="17"/>
      <c r="N290" s="18"/>
      <c r="O290" s="18"/>
      <c r="P290" s="41"/>
      <c r="Q290" s="41"/>
      <c r="R290" s="41"/>
      <c r="S290" s="41"/>
      <c r="T290" s="41"/>
      <c r="U290" s="41"/>
      <c r="V290" s="41"/>
      <c r="W290" s="41"/>
    </row>
    <row r="291" spans="2:23" s="38" customFormat="1">
      <c r="B291" s="39"/>
      <c r="C291" s="40"/>
      <c r="F291" s="39"/>
      <c r="I291" s="13"/>
      <c r="J291" s="17"/>
      <c r="K291" s="17"/>
      <c r="L291" s="18"/>
      <c r="M291" s="17"/>
      <c r="N291" s="18"/>
      <c r="O291" s="18"/>
      <c r="P291" s="41"/>
      <c r="Q291" s="41"/>
      <c r="R291" s="41"/>
      <c r="S291" s="41"/>
      <c r="T291" s="41"/>
      <c r="U291" s="41"/>
      <c r="V291" s="41"/>
      <c r="W291" s="41"/>
    </row>
    <row r="292" spans="2:23" s="38" customFormat="1">
      <c r="B292" s="39"/>
      <c r="C292" s="40"/>
      <c r="F292" s="39"/>
      <c r="I292" s="13"/>
      <c r="J292" s="17"/>
      <c r="K292" s="17"/>
      <c r="L292" s="18"/>
      <c r="M292" s="17"/>
      <c r="N292" s="18"/>
      <c r="O292" s="18"/>
      <c r="P292" s="41"/>
      <c r="Q292" s="41"/>
      <c r="R292" s="41"/>
      <c r="S292" s="41"/>
      <c r="T292" s="41"/>
      <c r="U292" s="41"/>
      <c r="V292" s="41"/>
      <c r="W292" s="41"/>
    </row>
    <row r="293" spans="2:23" s="38" customFormat="1">
      <c r="B293" s="39"/>
      <c r="C293" s="40"/>
      <c r="F293" s="39"/>
      <c r="I293" s="13"/>
      <c r="J293" s="17"/>
      <c r="K293" s="17"/>
      <c r="L293" s="18"/>
      <c r="M293" s="17"/>
      <c r="N293" s="18"/>
      <c r="O293" s="18"/>
      <c r="P293" s="41"/>
      <c r="Q293" s="41"/>
      <c r="R293" s="41"/>
      <c r="S293" s="41"/>
      <c r="T293" s="41"/>
      <c r="U293" s="41"/>
      <c r="V293" s="41"/>
      <c r="W293" s="41"/>
    </row>
    <row r="294" spans="2:23" s="38" customFormat="1">
      <c r="B294" s="39"/>
      <c r="C294" s="40"/>
      <c r="F294" s="39"/>
      <c r="I294" s="13"/>
      <c r="J294" s="17"/>
      <c r="K294" s="17"/>
      <c r="L294" s="18"/>
      <c r="M294" s="17"/>
      <c r="N294" s="18"/>
      <c r="O294" s="18"/>
      <c r="P294" s="41"/>
      <c r="Q294" s="41"/>
      <c r="R294" s="41"/>
      <c r="S294" s="41"/>
      <c r="T294" s="41"/>
      <c r="U294" s="41"/>
      <c r="V294" s="41"/>
      <c r="W294" s="41"/>
    </row>
    <row r="295" spans="2:23" s="38" customFormat="1">
      <c r="B295" s="39"/>
      <c r="C295" s="40"/>
      <c r="F295" s="39"/>
      <c r="I295" s="13"/>
      <c r="J295" s="17"/>
      <c r="K295" s="17"/>
      <c r="L295" s="18"/>
      <c r="M295" s="17"/>
      <c r="N295" s="18"/>
      <c r="O295" s="18"/>
      <c r="P295" s="41"/>
      <c r="Q295" s="41"/>
      <c r="R295" s="41"/>
      <c r="S295" s="41"/>
      <c r="T295" s="41"/>
      <c r="U295" s="41"/>
      <c r="V295" s="41"/>
      <c r="W295" s="41"/>
    </row>
  </sheetData>
  <sortState ref="A76:W131">
    <sortCondition ref="F76:F131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"/>
    </sheetView>
  </sheetViews>
  <sheetFormatPr defaultColWidth="8.85546875" defaultRowHeight="15"/>
  <cols>
    <col min="1" max="1" width="12.42578125" style="4" customWidth="1"/>
    <col min="2" max="2" width="13.85546875" style="4" customWidth="1"/>
    <col min="3" max="3" width="88.42578125" style="4" customWidth="1"/>
    <col min="4" max="16384" width="8.85546875" style="1"/>
  </cols>
  <sheetData>
    <row r="1" spans="1:3">
      <c r="A1" s="2" t="s">
        <v>30</v>
      </c>
      <c r="B1" s="2"/>
      <c r="C1" s="2" t="s">
        <v>31</v>
      </c>
    </row>
    <row r="2" spans="1:3">
      <c r="A2" s="3">
        <v>42750</v>
      </c>
      <c r="C2" s="4" t="s">
        <v>37</v>
      </c>
    </row>
    <row r="3" spans="1:3">
      <c r="A3" s="3"/>
    </row>
    <row r="4" spans="1:3">
      <c r="A4" s="3"/>
    </row>
    <row r="5" spans="1:3">
      <c r="A5" s="3"/>
    </row>
    <row r="6" spans="1:3">
      <c r="A6" s="3"/>
    </row>
    <row r="7" spans="1:3">
      <c r="A7" s="3"/>
    </row>
    <row r="8" spans="1:3">
      <c r="A8" s="3"/>
    </row>
    <row r="10" spans="1:3">
      <c r="A10" s="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Allele frequency by race</vt:lpstr>
      <vt:lpstr>Methods</vt:lpstr>
      <vt:lpstr>References</vt:lpstr>
      <vt:lpstr>change log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Wenjian</dc:creator>
  <cp:lastModifiedBy>w7x64110607</cp:lastModifiedBy>
  <dcterms:created xsi:type="dcterms:W3CDTF">2016-05-26T21:15:34Z</dcterms:created>
  <dcterms:modified xsi:type="dcterms:W3CDTF">2017-07-31T15:49:08Z</dcterms:modified>
</cp:coreProperties>
</file>